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hias/Library/CloudStorage/GoogleDrive-ippon.org@gmail.com/My Drive/Judo/Judo EJU/Veteran RL/"/>
    </mc:Choice>
  </mc:AlternateContent>
  <xr:revisionPtr revIDLastSave="0" documentId="13_ncr:1_{2738EE21-65C5-0240-B8DE-2E78464B8D11}" xr6:coauthVersionLast="47" xr6:coauthVersionMax="47" xr10:uidLastSave="{00000000-0000-0000-0000-000000000000}"/>
  <bookViews>
    <workbookView xWindow="7200" yWindow="620" windowWidth="41500" windowHeight="24180" activeTab="2" xr2:uid="{C5F178FB-CE27-0940-BFCD-1797B4419C90}"/>
  </bookViews>
  <sheets>
    <sheet name="Points" sheetId="2" r:id="rId1"/>
    <sheet name="Full list" sheetId="3" r:id="rId2"/>
    <sheet name="Ranking List" sheetId="5" r:id="rId3"/>
    <sheet name="Points ref" sheetId="4" state="hidden" r:id="rId4"/>
  </sheet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3" i="3" l="1"/>
  <c r="L1803" i="3"/>
  <c r="M1803" i="3"/>
  <c r="N1803" i="3"/>
  <c r="O1803" i="3" s="1"/>
  <c r="P1803" i="3"/>
  <c r="Q1803" i="3"/>
  <c r="K1804" i="3"/>
  <c r="L1804" i="3"/>
  <c r="M1804" i="3"/>
  <c r="N1804" i="3" s="1"/>
  <c r="O1804" i="3" s="1"/>
  <c r="P1804" i="3"/>
  <c r="Q1804" i="3"/>
  <c r="K1805" i="3"/>
  <c r="L1805" i="3"/>
  <c r="M1805" i="3"/>
  <c r="N1805" i="3" s="1"/>
  <c r="O1805" i="3" s="1"/>
  <c r="P1805" i="3"/>
  <c r="Q1805" i="3"/>
  <c r="K1806" i="3"/>
  <c r="L1806" i="3"/>
  <c r="M1806" i="3"/>
  <c r="N1806" i="3" s="1"/>
  <c r="O1806" i="3" s="1"/>
  <c r="P1806" i="3"/>
  <c r="Q1806" i="3"/>
  <c r="K1807" i="3"/>
  <c r="L1807" i="3"/>
  <c r="M1807" i="3"/>
  <c r="N1807" i="3" s="1"/>
  <c r="O1807" i="3" s="1"/>
  <c r="P1807" i="3"/>
  <c r="Q1807" i="3"/>
  <c r="K1808" i="3"/>
  <c r="L1808" i="3"/>
  <c r="M1808" i="3"/>
  <c r="N1808" i="3" s="1"/>
  <c r="O1808" i="3" s="1"/>
  <c r="P1808" i="3"/>
  <c r="Q1808" i="3"/>
  <c r="K1809" i="3"/>
  <c r="L1809" i="3"/>
  <c r="M1809" i="3"/>
  <c r="N1809" i="3" s="1"/>
  <c r="O1809" i="3" s="1"/>
  <c r="P1809" i="3"/>
  <c r="Q1809" i="3"/>
  <c r="K1810" i="3"/>
  <c r="L1810" i="3"/>
  <c r="M1810" i="3"/>
  <c r="N1810" i="3" s="1"/>
  <c r="O1810" i="3" s="1"/>
  <c r="P1810" i="3"/>
  <c r="Q1810" i="3"/>
  <c r="K1811" i="3"/>
  <c r="L1811" i="3"/>
  <c r="M1811" i="3"/>
  <c r="N1811" i="3" s="1"/>
  <c r="O1811" i="3" s="1"/>
  <c r="P1811" i="3"/>
  <c r="Q1811" i="3"/>
  <c r="K1812" i="3"/>
  <c r="L1812" i="3"/>
  <c r="M1812" i="3"/>
  <c r="N1812" i="3"/>
  <c r="O1812" i="3" s="1"/>
  <c r="P1812" i="3"/>
  <c r="Q1812" i="3"/>
  <c r="K1813" i="3"/>
  <c r="L1813" i="3"/>
  <c r="M1813" i="3"/>
  <c r="N1813" i="3" s="1"/>
  <c r="O1813" i="3" s="1"/>
  <c r="P1813" i="3"/>
  <c r="Q1813" i="3"/>
  <c r="K1814" i="3"/>
  <c r="L1814" i="3"/>
  <c r="N1814" i="3" s="1"/>
  <c r="O1814" i="3" s="1"/>
  <c r="M1814" i="3"/>
  <c r="P1814" i="3"/>
  <c r="Q1814" i="3"/>
  <c r="K1815" i="3"/>
  <c r="L1815" i="3"/>
  <c r="M1815" i="3"/>
  <c r="N1815" i="3"/>
  <c r="O1815" i="3"/>
  <c r="P1815" i="3"/>
  <c r="Q1815" i="3"/>
  <c r="K1816" i="3"/>
  <c r="L1816" i="3"/>
  <c r="M1816" i="3"/>
  <c r="N1816" i="3"/>
  <c r="O1816" i="3" s="1"/>
  <c r="P1816" i="3"/>
  <c r="Q1816" i="3"/>
  <c r="K1817" i="3"/>
  <c r="L1817" i="3"/>
  <c r="M1817" i="3"/>
  <c r="N1817" i="3" s="1"/>
  <c r="O1817" i="3" s="1"/>
  <c r="P1817" i="3"/>
  <c r="Q1817" i="3"/>
  <c r="K1818" i="3"/>
  <c r="L1818" i="3"/>
  <c r="M1818" i="3"/>
  <c r="N1818" i="3" s="1"/>
  <c r="O1818" i="3" s="1"/>
  <c r="P1818" i="3"/>
  <c r="Q1818" i="3"/>
  <c r="K1819" i="3"/>
  <c r="L1819" i="3"/>
  <c r="M1819" i="3"/>
  <c r="N1819" i="3" s="1"/>
  <c r="O1819" i="3" s="1"/>
  <c r="P1819" i="3"/>
  <c r="Q1819" i="3"/>
  <c r="K1820" i="3"/>
  <c r="L1820" i="3"/>
  <c r="M1820" i="3"/>
  <c r="N1820" i="3" s="1"/>
  <c r="O1820" i="3" s="1"/>
  <c r="P1820" i="3"/>
  <c r="Q1820" i="3"/>
  <c r="K1821" i="3"/>
  <c r="L1821" i="3"/>
  <c r="M1821" i="3"/>
  <c r="N1821" i="3" s="1"/>
  <c r="O1821" i="3" s="1"/>
  <c r="P1821" i="3"/>
  <c r="Q1821" i="3"/>
  <c r="K1822" i="3"/>
  <c r="L1822" i="3"/>
  <c r="M1822" i="3"/>
  <c r="N1822" i="3" s="1"/>
  <c r="O1822" i="3" s="1"/>
  <c r="P1822" i="3"/>
  <c r="Q1822" i="3"/>
  <c r="K1823" i="3"/>
  <c r="L1823" i="3"/>
  <c r="M1823" i="3"/>
  <c r="N1823" i="3" s="1"/>
  <c r="O1823" i="3" s="1"/>
  <c r="P1823" i="3"/>
  <c r="Q1823" i="3"/>
  <c r="K1824" i="3"/>
  <c r="L1824" i="3"/>
  <c r="M1824" i="3"/>
  <c r="N1824" i="3"/>
  <c r="O1824" i="3" s="1"/>
  <c r="P1824" i="3"/>
  <c r="Q1824" i="3"/>
  <c r="K1825" i="3"/>
  <c r="L1825" i="3"/>
  <c r="M1825" i="3"/>
  <c r="N1825" i="3" s="1"/>
  <c r="O1825" i="3" s="1"/>
  <c r="P1825" i="3"/>
  <c r="Q1825" i="3"/>
  <c r="K1826" i="3"/>
  <c r="L1826" i="3"/>
  <c r="N1826" i="3" s="1"/>
  <c r="O1826" i="3" s="1"/>
  <c r="M1826" i="3"/>
  <c r="P1826" i="3"/>
  <c r="Q1826" i="3"/>
  <c r="K1827" i="3"/>
  <c r="L1827" i="3"/>
  <c r="M1827" i="3"/>
  <c r="N1827" i="3"/>
  <c r="O1827" i="3" s="1"/>
  <c r="P1827" i="3"/>
  <c r="Q1827" i="3"/>
  <c r="K1828" i="3"/>
  <c r="L1828" i="3"/>
  <c r="M1828" i="3"/>
  <c r="N1828" i="3"/>
  <c r="O1828" i="3" s="1"/>
  <c r="P1828" i="3"/>
  <c r="Q1828" i="3"/>
  <c r="K1829" i="3"/>
  <c r="L1829" i="3"/>
  <c r="M1829" i="3"/>
  <c r="N1829" i="3" s="1"/>
  <c r="O1829" i="3" s="1"/>
  <c r="P1829" i="3"/>
  <c r="Q1829" i="3"/>
  <c r="K1830" i="3"/>
  <c r="L1830" i="3"/>
  <c r="M1830" i="3"/>
  <c r="N1830" i="3" s="1"/>
  <c r="O1830" i="3" s="1"/>
  <c r="P1830" i="3"/>
  <c r="Q1830" i="3"/>
  <c r="K1831" i="3"/>
  <c r="L1831" i="3"/>
  <c r="M1831" i="3"/>
  <c r="N1831" i="3" s="1"/>
  <c r="O1831" i="3" s="1"/>
  <c r="P1831" i="3"/>
  <c r="Q1831" i="3"/>
  <c r="K1832" i="3"/>
  <c r="L1832" i="3"/>
  <c r="N1832" i="3" s="1"/>
  <c r="O1832" i="3" s="1"/>
  <c r="M1832" i="3"/>
  <c r="P1832" i="3"/>
  <c r="Q1832" i="3"/>
  <c r="K1833" i="3"/>
  <c r="L1833" i="3"/>
  <c r="M1833" i="3"/>
  <c r="N1833" i="3"/>
  <c r="O1833" i="3"/>
  <c r="P1833" i="3"/>
  <c r="Q1833" i="3"/>
  <c r="K1834" i="3"/>
  <c r="L1834" i="3"/>
  <c r="M1834" i="3"/>
  <c r="N1834" i="3" s="1"/>
  <c r="O1834" i="3" s="1"/>
  <c r="P1834" i="3"/>
  <c r="Q1834" i="3"/>
  <c r="K1835" i="3"/>
  <c r="L1835" i="3"/>
  <c r="M1835" i="3"/>
  <c r="N1835" i="3" s="1"/>
  <c r="O1835" i="3" s="1"/>
  <c r="P1835" i="3"/>
  <c r="Q1835" i="3"/>
  <c r="K1836" i="3"/>
  <c r="L1836" i="3"/>
  <c r="M1836" i="3"/>
  <c r="N1836" i="3"/>
  <c r="O1836" i="3" s="1"/>
  <c r="P1836" i="3"/>
  <c r="Q1836" i="3"/>
  <c r="K1837" i="3"/>
  <c r="L1837" i="3"/>
  <c r="M1837" i="3"/>
  <c r="N1837" i="3" s="1"/>
  <c r="O1837" i="3" s="1"/>
  <c r="P1837" i="3"/>
  <c r="Q1837" i="3"/>
  <c r="K1838" i="3"/>
  <c r="L1838" i="3"/>
  <c r="M1838" i="3"/>
  <c r="N1838" i="3" s="1"/>
  <c r="O1838" i="3" s="1"/>
  <c r="P1838" i="3"/>
  <c r="Q1838" i="3"/>
  <c r="K1839" i="3"/>
  <c r="L1839" i="3"/>
  <c r="M1839" i="3"/>
  <c r="N1839" i="3"/>
  <c r="O1839" i="3" s="1"/>
  <c r="P1839" i="3"/>
  <c r="Q1839" i="3"/>
  <c r="K1840" i="3"/>
  <c r="L1840" i="3"/>
  <c r="M1840" i="3"/>
  <c r="N1840" i="3"/>
  <c r="O1840" i="3" s="1"/>
  <c r="P1840" i="3"/>
  <c r="Q1840" i="3"/>
  <c r="K1841" i="3"/>
  <c r="L1841" i="3"/>
  <c r="N1841" i="3" s="1"/>
  <c r="O1841" i="3" s="1"/>
  <c r="M1841" i="3"/>
  <c r="P1841" i="3"/>
  <c r="Q1841" i="3"/>
  <c r="K1842" i="3"/>
  <c r="L1842" i="3"/>
  <c r="M1842" i="3"/>
  <c r="N1842" i="3" s="1"/>
  <c r="O1842" i="3" s="1"/>
  <c r="P1842" i="3"/>
  <c r="Q1842" i="3"/>
  <c r="K1843" i="3"/>
  <c r="L1843" i="3"/>
  <c r="M1843" i="3"/>
  <c r="N1843" i="3" s="1"/>
  <c r="O1843" i="3" s="1"/>
  <c r="P1843" i="3"/>
  <c r="Q1843" i="3"/>
  <c r="K1844" i="3"/>
  <c r="L1844" i="3"/>
  <c r="M1844" i="3"/>
  <c r="N1844" i="3"/>
  <c r="O1844" i="3"/>
  <c r="P1844" i="3"/>
  <c r="Q1844" i="3"/>
  <c r="K1845" i="3"/>
  <c r="L1845" i="3"/>
  <c r="M1845" i="3"/>
  <c r="N1845" i="3"/>
  <c r="O1845" i="3"/>
  <c r="P1845" i="3"/>
  <c r="Q1845" i="3"/>
  <c r="K1846" i="3"/>
  <c r="L1846" i="3"/>
  <c r="M1846" i="3"/>
  <c r="N1846" i="3" s="1"/>
  <c r="O1846" i="3" s="1"/>
  <c r="P1846" i="3"/>
  <c r="Q1846" i="3"/>
  <c r="K1847" i="3"/>
  <c r="L1847" i="3"/>
  <c r="M1847" i="3"/>
  <c r="N1847" i="3" s="1"/>
  <c r="O1847" i="3" s="1"/>
  <c r="P1847" i="3"/>
  <c r="Q1847" i="3"/>
  <c r="K1848" i="3"/>
  <c r="L1848" i="3"/>
  <c r="M1848" i="3"/>
  <c r="N1848" i="3"/>
  <c r="O1848" i="3" s="1"/>
  <c r="P1848" i="3"/>
  <c r="Q1848" i="3"/>
  <c r="K1849" i="3"/>
  <c r="L1849" i="3"/>
  <c r="M1849" i="3"/>
  <c r="N1849" i="3" s="1"/>
  <c r="O1849" i="3" s="1"/>
  <c r="P1849" i="3"/>
  <c r="Q1849" i="3"/>
  <c r="K1850" i="3"/>
  <c r="L1850" i="3"/>
  <c r="M1850" i="3"/>
  <c r="N1850" i="3" s="1"/>
  <c r="O1850" i="3" s="1"/>
  <c r="P1850" i="3"/>
  <c r="Q1850" i="3"/>
  <c r="K1851" i="3"/>
  <c r="L1851" i="3"/>
  <c r="M1851" i="3"/>
  <c r="N1851" i="3"/>
  <c r="O1851" i="3" s="1"/>
  <c r="P1851" i="3"/>
  <c r="Q1851" i="3"/>
  <c r="K1852" i="3"/>
  <c r="L1852" i="3"/>
  <c r="M1852" i="3"/>
  <c r="N1852" i="3"/>
  <c r="O1852" i="3" s="1"/>
  <c r="P1852" i="3"/>
  <c r="Q1852" i="3"/>
  <c r="K1853" i="3"/>
  <c r="L1853" i="3"/>
  <c r="N1853" i="3" s="1"/>
  <c r="O1853" i="3" s="1"/>
  <c r="M1853" i="3"/>
  <c r="P1853" i="3"/>
  <c r="Q1853" i="3"/>
  <c r="K1854" i="3"/>
  <c r="L1854" i="3"/>
  <c r="M1854" i="3"/>
  <c r="N1854" i="3" s="1"/>
  <c r="O1854" i="3" s="1"/>
  <c r="P1854" i="3"/>
  <c r="Q1854" i="3"/>
  <c r="K1855" i="3"/>
  <c r="L1855" i="3"/>
  <c r="M1855" i="3"/>
  <c r="N1855" i="3" s="1"/>
  <c r="O1855" i="3" s="1"/>
  <c r="P1855" i="3"/>
  <c r="Q1855" i="3"/>
  <c r="K1856" i="3"/>
  <c r="L1856" i="3"/>
  <c r="N1856" i="3" s="1"/>
  <c r="O1856" i="3" s="1"/>
  <c r="M1856" i="3"/>
  <c r="P1856" i="3"/>
  <c r="Q1856" i="3"/>
  <c r="K1857" i="3"/>
  <c r="L1857" i="3"/>
  <c r="M1857" i="3"/>
  <c r="N1857" i="3"/>
  <c r="O1857" i="3"/>
  <c r="P1857" i="3"/>
  <c r="Q1857" i="3"/>
  <c r="K1858" i="3"/>
  <c r="L1858" i="3"/>
  <c r="M1858" i="3"/>
  <c r="N1858" i="3" s="1"/>
  <c r="O1858" i="3" s="1"/>
  <c r="P1858" i="3"/>
  <c r="Q1858" i="3"/>
  <c r="K1859" i="3"/>
  <c r="L1859" i="3"/>
  <c r="M1859" i="3"/>
  <c r="N1859" i="3" s="1"/>
  <c r="O1859" i="3" s="1"/>
  <c r="P1859" i="3"/>
  <c r="Q1859" i="3"/>
  <c r="K1860" i="3"/>
  <c r="L1860" i="3"/>
  <c r="M1860" i="3"/>
  <c r="N1860" i="3"/>
  <c r="O1860" i="3" s="1"/>
  <c r="P1860" i="3"/>
  <c r="Q1860" i="3"/>
  <c r="K1861" i="3"/>
  <c r="L1861" i="3"/>
  <c r="M1861" i="3"/>
  <c r="N1861" i="3" s="1"/>
  <c r="O1861" i="3" s="1"/>
  <c r="P1861" i="3"/>
  <c r="Q1861" i="3"/>
  <c r="K1862" i="3"/>
  <c r="L1862" i="3"/>
  <c r="M1862" i="3"/>
  <c r="N1862" i="3" s="1"/>
  <c r="O1862" i="3" s="1"/>
  <c r="P1862" i="3"/>
  <c r="Q1862" i="3"/>
  <c r="K1863" i="3"/>
  <c r="L1863" i="3"/>
  <c r="M1863" i="3"/>
  <c r="N1863" i="3"/>
  <c r="O1863" i="3" s="1"/>
  <c r="P1863" i="3"/>
  <c r="Q1863" i="3"/>
  <c r="K1864" i="3"/>
  <c r="L1864" i="3"/>
  <c r="M1864" i="3"/>
  <c r="N1864" i="3"/>
  <c r="O1864" i="3" s="1"/>
  <c r="P1864" i="3"/>
  <c r="Q1864" i="3"/>
  <c r="K1865" i="3"/>
  <c r="L1865" i="3"/>
  <c r="N1865" i="3" s="1"/>
  <c r="O1865" i="3" s="1"/>
  <c r="M1865" i="3"/>
  <c r="P1865" i="3"/>
  <c r="Q1865" i="3"/>
  <c r="K1866" i="3"/>
  <c r="L1866" i="3"/>
  <c r="M1866" i="3"/>
  <c r="N1866" i="3" s="1"/>
  <c r="O1866" i="3" s="1"/>
  <c r="P1866" i="3"/>
  <c r="Q1866" i="3"/>
  <c r="K1867" i="3"/>
  <c r="L1867" i="3"/>
  <c r="M1867" i="3"/>
  <c r="N1867" i="3" s="1"/>
  <c r="O1867" i="3" s="1"/>
  <c r="P1867" i="3"/>
  <c r="Q1867" i="3"/>
  <c r="K1868" i="3"/>
  <c r="L1868" i="3"/>
  <c r="M1868" i="3"/>
  <c r="N1868" i="3"/>
  <c r="O1868" i="3"/>
  <c r="P1868" i="3"/>
  <c r="Q1868" i="3"/>
  <c r="K1869" i="3"/>
  <c r="L1869" i="3"/>
  <c r="M1869" i="3"/>
  <c r="N1869" i="3"/>
  <c r="O1869" i="3"/>
  <c r="P1869" i="3"/>
  <c r="Q1869" i="3"/>
  <c r="K1870" i="3"/>
  <c r="L1870" i="3"/>
  <c r="M1870" i="3"/>
  <c r="N1870" i="3" s="1"/>
  <c r="O1870" i="3" s="1"/>
  <c r="P1870" i="3"/>
  <c r="Q1870" i="3"/>
  <c r="K1871" i="3"/>
  <c r="L1871" i="3"/>
  <c r="M1871" i="3"/>
  <c r="N1871" i="3" s="1"/>
  <c r="O1871" i="3" s="1"/>
  <c r="P1871" i="3"/>
  <c r="Q1871" i="3"/>
  <c r="K1872" i="3"/>
  <c r="L1872" i="3"/>
  <c r="M1872" i="3"/>
  <c r="N1872" i="3"/>
  <c r="O1872" i="3" s="1"/>
  <c r="P1872" i="3"/>
  <c r="Q1872" i="3"/>
  <c r="K1873" i="3"/>
  <c r="L1873" i="3"/>
  <c r="M1873" i="3"/>
  <c r="N1873" i="3" s="1"/>
  <c r="O1873" i="3" s="1"/>
  <c r="P1873" i="3"/>
  <c r="Q1873" i="3"/>
  <c r="K1874" i="3"/>
  <c r="L1874" i="3"/>
  <c r="M1874" i="3"/>
  <c r="N1874" i="3" s="1"/>
  <c r="O1874" i="3" s="1"/>
  <c r="P1874" i="3"/>
  <c r="Q1874" i="3"/>
  <c r="K1875" i="3"/>
  <c r="L1875" i="3"/>
  <c r="M1875" i="3"/>
  <c r="N1875" i="3"/>
  <c r="O1875" i="3" s="1"/>
  <c r="P1875" i="3"/>
  <c r="Q1875" i="3"/>
  <c r="K1876" i="3"/>
  <c r="L1876" i="3"/>
  <c r="M1876" i="3"/>
  <c r="N1876" i="3"/>
  <c r="O1876" i="3" s="1"/>
  <c r="P1876" i="3"/>
  <c r="Q1876" i="3"/>
  <c r="K1877" i="3"/>
  <c r="L1877" i="3"/>
  <c r="N1877" i="3" s="1"/>
  <c r="O1877" i="3" s="1"/>
  <c r="M1877" i="3"/>
  <c r="P1877" i="3"/>
  <c r="Q1877" i="3"/>
  <c r="K1878" i="3"/>
  <c r="L1878" i="3"/>
  <c r="M1878" i="3"/>
  <c r="N1878" i="3" s="1"/>
  <c r="O1878" i="3" s="1"/>
  <c r="P1878" i="3"/>
  <c r="Q1878" i="3"/>
  <c r="K1879" i="3"/>
  <c r="L1879" i="3"/>
  <c r="M1879" i="3"/>
  <c r="N1879" i="3" s="1"/>
  <c r="O1879" i="3" s="1"/>
  <c r="P1879" i="3"/>
  <c r="Q1879" i="3"/>
  <c r="K1880" i="3"/>
  <c r="L1880" i="3"/>
  <c r="M1880" i="3"/>
  <c r="N1880" i="3" s="1"/>
  <c r="O1880" i="3" s="1"/>
  <c r="P1880" i="3"/>
  <c r="Q1880" i="3"/>
  <c r="K1881" i="3"/>
  <c r="L1881" i="3"/>
  <c r="M1881" i="3"/>
  <c r="N1881" i="3"/>
  <c r="O1881" i="3"/>
  <c r="P1881" i="3"/>
  <c r="Q1881" i="3"/>
  <c r="K1882" i="3"/>
  <c r="L1882" i="3"/>
  <c r="M1882" i="3"/>
  <c r="N1882" i="3" s="1"/>
  <c r="O1882" i="3" s="1"/>
  <c r="P1882" i="3"/>
  <c r="Q1882" i="3"/>
  <c r="K1883" i="3"/>
  <c r="L1883" i="3"/>
  <c r="M1883" i="3"/>
  <c r="N1883" i="3" s="1"/>
  <c r="O1883" i="3" s="1"/>
  <c r="P1883" i="3"/>
  <c r="Q1883" i="3"/>
  <c r="K1884" i="3"/>
  <c r="L1884" i="3"/>
  <c r="M1884" i="3"/>
  <c r="N1884" i="3"/>
  <c r="O1884" i="3" s="1"/>
  <c r="P1884" i="3"/>
  <c r="Q1884" i="3"/>
  <c r="K1885" i="3"/>
  <c r="L1885" i="3"/>
  <c r="M1885" i="3"/>
  <c r="N1885" i="3"/>
  <c r="O1885" i="3" s="1"/>
  <c r="P1885" i="3"/>
  <c r="Q1885" i="3"/>
  <c r="K1886" i="3"/>
  <c r="L1886" i="3"/>
  <c r="M1886" i="3"/>
  <c r="N1886" i="3" s="1"/>
  <c r="O1886" i="3" s="1"/>
  <c r="P1886" i="3"/>
  <c r="Q1886" i="3"/>
  <c r="K1887" i="3"/>
  <c r="L1887" i="3"/>
  <c r="M1887" i="3"/>
  <c r="N1887" i="3"/>
  <c r="O1887" i="3" s="1"/>
  <c r="P1887" i="3"/>
  <c r="Q1887" i="3"/>
  <c r="K1888" i="3"/>
  <c r="L1888" i="3"/>
  <c r="M1888" i="3"/>
  <c r="N1888" i="3" s="1"/>
  <c r="O1888" i="3" s="1"/>
  <c r="P1888" i="3"/>
  <c r="Q1888" i="3"/>
  <c r="K1889" i="3"/>
  <c r="L1889" i="3"/>
  <c r="N1889" i="3" s="1"/>
  <c r="O1889" i="3" s="1"/>
  <c r="M1889" i="3"/>
  <c r="P1889" i="3"/>
  <c r="Q1889" i="3"/>
  <c r="K1890" i="3"/>
  <c r="L1890" i="3"/>
  <c r="M1890" i="3"/>
  <c r="N1890" i="3" s="1"/>
  <c r="O1890" i="3" s="1"/>
  <c r="P1890" i="3"/>
  <c r="Q1890" i="3"/>
  <c r="K1891" i="3"/>
  <c r="L1891" i="3"/>
  <c r="M1891" i="3"/>
  <c r="N1891" i="3" s="1"/>
  <c r="O1891" i="3" s="1"/>
  <c r="P1891" i="3"/>
  <c r="Q1891" i="3"/>
  <c r="K1892" i="3"/>
  <c r="L1892" i="3"/>
  <c r="M1892" i="3"/>
  <c r="N1892" i="3" s="1"/>
  <c r="O1892" i="3" s="1"/>
  <c r="P1892" i="3"/>
  <c r="Q1892" i="3"/>
  <c r="K1893" i="3"/>
  <c r="L1893" i="3"/>
  <c r="M1893" i="3"/>
  <c r="N1893" i="3"/>
  <c r="O1893" i="3"/>
  <c r="P1893" i="3"/>
  <c r="Q1893" i="3"/>
  <c r="K1894" i="3"/>
  <c r="L1894" i="3"/>
  <c r="M1894" i="3"/>
  <c r="N1894" i="3" s="1"/>
  <c r="O1894" i="3" s="1"/>
  <c r="P1894" i="3"/>
  <c r="Q1894" i="3"/>
  <c r="K1895" i="3"/>
  <c r="L1895" i="3"/>
  <c r="M1895" i="3"/>
  <c r="N1895" i="3" s="1"/>
  <c r="O1895" i="3" s="1"/>
  <c r="P1895" i="3"/>
  <c r="Q1895" i="3"/>
  <c r="K1896" i="3"/>
  <c r="L1896" i="3"/>
  <c r="M1896" i="3"/>
  <c r="N1896" i="3"/>
  <c r="O1896" i="3" s="1"/>
  <c r="P1896" i="3"/>
  <c r="Q1896" i="3"/>
  <c r="K1897" i="3"/>
  <c r="L1897" i="3"/>
  <c r="M1897" i="3"/>
  <c r="N1897" i="3"/>
  <c r="O1897" i="3" s="1"/>
  <c r="P1897" i="3"/>
  <c r="Q1897" i="3"/>
  <c r="K1898" i="3"/>
  <c r="L1898" i="3"/>
  <c r="N1898" i="3" s="1"/>
  <c r="O1898" i="3" s="1"/>
  <c r="M1898" i="3"/>
  <c r="P1898" i="3"/>
  <c r="Q1898" i="3"/>
  <c r="K1899" i="3"/>
  <c r="L1899" i="3"/>
  <c r="N1899" i="3" s="1"/>
  <c r="O1899" i="3" s="1"/>
  <c r="M1899" i="3"/>
  <c r="P1899" i="3"/>
  <c r="Q1899" i="3"/>
  <c r="K1900" i="3"/>
  <c r="L1900" i="3"/>
  <c r="M1900" i="3"/>
  <c r="N1900" i="3" s="1"/>
  <c r="O1900" i="3" s="1"/>
  <c r="P1900" i="3"/>
  <c r="Q1900" i="3"/>
  <c r="K1901" i="3"/>
  <c r="L1901" i="3"/>
  <c r="M1901" i="3"/>
  <c r="N1901" i="3"/>
  <c r="O1901" i="3"/>
  <c r="P1901" i="3"/>
  <c r="Q1901" i="3"/>
  <c r="K1902" i="3"/>
  <c r="L1902" i="3"/>
  <c r="M1902" i="3"/>
  <c r="N1902" i="3" s="1"/>
  <c r="O1902" i="3" s="1"/>
  <c r="P1902" i="3"/>
  <c r="Q1902" i="3"/>
  <c r="K1903" i="3"/>
  <c r="L1903" i="3"/>
  <c r="M1903" i="3"/>
  <c r="N1903" i="3" s="1"/>
  <c r="O1903" i="3" s="1"/>
  <c r="P1903" i="3"/>
  <c r="Q1903" i="3"/>
  <c r="K1904" i="3"/>
  <c r="L1904" i="3"/>
  <c r="M1904" i="3"/>
  <c r="N1904" i="3" s="1"/>
  <c r="O1904" i="3" s="1"/>
  <c r="P1904" i="3"/>
  <c r="Q1904" i="3"/>
  <c r="K1905" i="3"/>
  <c r="L1905" i="3"/>
  <c r="M1905" i="3"/>
  <c r="N1905" i="3"/>
  <c r="O1905" i="3" s="1"/>
  <c r="P1905" i="3"/>
  <c r="Q1905" i="3"/>
  <c r="K1906" i="3"/>
  <c r="L1906" i="3"/>
  <c r="M1906" i="3"/>
  <c r="N1906" i="3" s="1"/>
  <c r="O1906" i="3" s="1"/>
  <c r="P1906" i="3"/>
  <c r="Q1906" i="3"/>
  <c r="K1907" i="3"/>
  <c r="L1907" i="3"/>
  <c r="M1907" i="3"/>
  <c r="N1907" i="3" s="1"/>
  <c r="O1907" i="3" s="1"/>
  <c r="P1907" i="3"/>
  <c r="Q1907" i="3"/>
  <c r="K1908" i="3"/>
  <c r="L1908" i="3"/>
  <c r="M1908" i="3"/>
  <c r="N1908" i="3"/>
  <c r="O1908" i="3" s="1"/>
  <c r="P1908" i="3"/>
  <c r="Q1908" i="3"/>
  <c r="K1909" i="3"/>
  <c r="L1909" i="3"/>
  <c r="M1909" i="3"/>
  <c r="N1909" i="3"/>
  <c r="O1909" i="3" s="1"/>
  <c r="P1909" i="3"/>
  <c r="Q1909" i="3"/>
  <c r="K1910" i="3"/>
  <c r="L1910" i="3"/>
  <c r="N1910" i="3" s="1"/>
  <c r="O1910" i="3" s="1"/>
  <c r="M1910" i="3"/>
  <c r="P1910" i="3"/>
  <c r="Q1910" i="3"/>
  <c r="K1911" i="3"/>
  <c r="L1911" i="3"/>
  <c r="M1911" i="3"/>
  <c r="N1911" i="3"/>
  <c r="O1911" i="3" s="1"/>
  <c r="P1911" i="3"/>
  <c r="Q1911" i="3"/>
  <c r="K1912" i="3"/>
  <c r="L1912" i="3"/>
  <c r="M1912" i="3"/>
  <c r="N1912" i="3" s="1"/>
  <c r="O1912" i="3" s="1"/>
  <c r="P1912" i="3"/>
  <c r="Q1912" i="3"/>
  <c r="K1913" i="3"/>
  <c r="L1913" i="3"/>
  <c r="M1913" i="3"/>
  <c r="N1913" i="3"/>
  <c r="O1913" i="3"/>
  <c r="P1913" i="3"/>
  <c r="Q1913" i="3"/>
  <c r="K1914" i="3"/>
  <c r="L1914" i="3"/>
  <c r="M1914" i="3"/>
  <c r="N1914" i="3" s="1"/>
  <c r="O1914" i="3" s="1"/>
  <c r="P1914" i="3"/>
  <c r="Q1914" i="3"/>
  <c r="K1915" i="3"/>
  <c r="L1915" i="3"/>
  <c r="M1915" i="3"/>
  <c r="N1915" i="3" s="1"/>
  <c r="O1915" i="3" s="1"/>
  <c r="P1915" i="3"/>
  <c r="Q1915" i="3"/>
  <c r="K1916" i="3"/>
  <c r="L1916" i="3"/>
  <c r="M1916" i="3"/>
  <c r="N1916" i="3" s="1"/>
  <c r="O1916" i="3" s="1"/>
  <c r="P1916" i="3"/>
  <c r="Q1916" i="3"/>
  <c r="K1917" i="3"/>
  <c r="L1917" i="3"/>
  <c r="M1917" i="3"/>
  <c r="N1917" i="3"/>
  <c r="O1917" i="3" s="1"/>
  <c r="P1917" i="3"/>
  <c r="Q1917" i="3"/>
  <c r="K1918" i="3"/>
  <c r="L1918" i="3"/>
  <c r="M1918" i="3"/>
  <c r="N1918" i="3" s="1"/>
  <c r="O1918" i="3" s="1"/>
  <c r="P1918" i="3"/>
  <c r="Q1918" i="3"/>
  <c r="K1919" i="3"/>
  <c r="L1919" i="3"/>
  <c r="M1919" i="3"/>
  <c r="N1919" i="3" s="1"/>
  <c r="O1919" i="3" s="1"/>
  <c r="P1919" i="3"/>
  <c r="Q1919" i="3"/>
  <c r="K1920" i="3"/>
  <c r="L1920" i="3"/>
  <c r="M1920" i="3"/>
  <c r="N1920" i="3"/>
  <c r="O1920" i="3" s="1"/>
  <c r="P1920" i="3"/>
  <c r="Q1920" i="3"/>
  <c r="K1921" i="3"/>
  <c r="L1921" i="3"/>
  <c r="N1921" i="3" s="1"/>
  <c r="O1921" i="3" s="1"/>
  <c r="M1921" i="3"/>
  <c r="P1921" i="3"/>
  <c r="Q1921" i="3"/>
  <c r="K1922" i="3"/>
  <c r="L1922" i="3"/>
  <c r="N1922" i="3" s="1"/>
  <c r="O1922" i="3" s="1"/>
  <c r="M1922" i="3"/>
  <c r="P1922" i="3"/>
  <c r="Q1922" i="3"/>
  <c r="K1923" i="3"/>
  <c r="L1923" i="3"/>
  <c r="M1923" i="3"/>
  <c r="N1923" i="3"/>
  <c r="O1923" i="3" s="1"/>
  <c r="P1923" i="3"/>
  <c r="Q1923" i="3"/>
  <c r="K1924" i="3"/>
  <c r="L1924" i="3"/>
  <c r="M1924" i="3"/>
  <c r="N1924" i="3" s="1"/>
  <c r="O1924" i="3" s="1"/>
  <c r="P1924" i="3"/>
  <c r="Q1924" i="3"/>
  <c r="K1925" i="3"/>
  <c r="L1925" i="3"/>
  <c r="M1925" i="3"/>
  <c r="N1925" i="3"/>
  <c r="O1925" i="3"/>
  <c r="P1925" i="3"/>
  <c r="Q1925" i="3"/>
  <c r="K1926" i="3"/>
  <c r="L1926" i="3"/>
  <c r="M1926" i="3"/>
  <c r="N1926" i="3" s="1"/>
  <c r="O1926" i="3" s="1"/>
  <c r="P1926" i="3"/>
  <c r="Q1926" i="3"/>
  <c r="K1927" i="3"/>
  <c r="L1927" i="3"/>
  <c r="M1927" i="3"/>
  <c r="N1927" i="3" s="1"/>
  <c r="O1927" i="3" s="1"/>
  <c r="P1927" i="3"/>
  <c r="Q1927" i="3"/>
  <c r="K1802" i="3"/>
  <c r="L1802" i="3"/>
  <c r="M1802" i="3"/>
  <c r="N1802" i="3" s="1"/>
  <c r="O1802" i="3" s="1"/>
  <c r="P1802" i="3"/>
  <c r="Q1802" i="3"/>
  <c r="K1678" i="3"/>
  <c r="L1678" i="3"/>
  <c r="M1678" i="3"/>
  <c r="N1678" i="3"/>
  <c r="O1678" i="3" s="1"/>
  <c r="P1678" i="3"/>
  <c r="Q1678" i="3"/>
  <c r="K1679" i="3"/>
  <c r="L1679" i="3"/>
  <c r="M1679" i="3"/>
  <c r="N1679" i="3" s="1"/>
  <c r="O1679" i="3" s="1"/>
  <c r="P1679" i="3"/>
  <c r="Q1679" i="3"/>
  <c r="K1680" i="3"/>
  <c r="L1680" i="3"/>
  <c r="N1680" i="3" s="1"/>
  <c r="O1680" i="3" s="1"/>
  <c r="M1680" i="3"/>
  <c r="P1680" i="3"/>
  <c r="Q1680" i="3"/>
  <c r="K1681" i="3"/>
  <c r="L1681" i="3"/>
  <c r="N1681" i="3" s="1"/>
  <c r="O1681" i="3" s="1"/>
  <c r="M1681" i="3"/>
  <c r="P1681" i="3"/>
  <c r="Q1681" i="3"/>
  <c r="K1682" i="3"/>
  <c r="L1682" i="3"/>
  <c r="M1682" i="3"/>
  <c r="N1682" i="3" s="1"/>
  <c r="O1682" i="3" s="1"/>
  <c r="P1682" i="3"/>
  <c r="Q1682" i="3"/>
  <c r="K1683" i="3"/>
  <c r="L1683" i="3"/>
  <c r="M1683" i="3"/>
  <c r="N1683" i="3" s="1"/>
  <c r="O1683" i="3" s="1"/>
  <c r="P1683" i="3"/>
  <c r="Q1683" i="3"/>
  <c r="K1684" i="3"/>
  <c r="L1684" i="3"/>
  <c r="M1684" i="3"/>
  <c r="N1684" i="3" s="1"/>
  <c r="O1684" i="3" s="1"/>
  <c r="P1684" i="3"/>
  <c r="Q1684" i="3"/>
  <c r="K1685" i="3"/>
  <c r="L1685" i="3"/>
  <c r="M1685" i="3"/>
  <c r="N1685" i="3" s="1"/>
  <c r="O1685" i="3" s="1"/>
  <c r="P1685" i="3"/>
  <c r="Q1685" i="3"/>
  <c r="K1686" i="3"/>
  <c r="L1686" i="3"/>
  <c r="M1686" i="3"/>
  <c r="N1686" i="3" s="1"/>
  <c r="O1686" i="3" s="1"/>
  <c r="P1686" i="3"/>
  <c r="Q1686" i="3"/>
  <c r="K1687" i="3"/>
  <c r="L1687" i="3"/>
  <c r="M1687" i="3"/>
  <c r="N1687" i="3" s="1"/>
  <c r="O1687" i="3" s="1"/>
  <c r="P1687" i="3"/>
  <c r="Q1687" i="3"/>
  <c r="K1688" i="3"/>
  <c r="L1688" i="3"/>
  <c r="M1688" i="3"/>
  <c r="N1688" i="3"/>
  <c r="O1688" i="3" s="1"/>
  <c r="P1688" i="3"/>
  <c r="Q1688" i="3"/>
  <c r="K1689" i="3"/>
  <c r="L1689" i="3"/>
  <c r="M1689" i="3"/>
  <c r="N1689" i="3"/>
  <c r="O1689" i="3" s="1"/>
  <c r="P1689" i="3"/>
  <c r="Q1689" i="3"/>
  <c r="K1690" i="3"/>
  <c r="L1690" i="3"/>
  <c r="N1690" i="3" s="1"/>
  <c r="O1690" i="3" s="1"/>
  <c r="M1690" i="3"/>
  <c r="P1690" i="3"/>
  <c r="Q1690" i="3"/>
  <c r="K1691" i="3"/>
  <c r="L1691" i="3"/>
  <c r="N1691" i="3" s="1"/>
  <c r="O1691" i="3" s="1"/>
  <c r="M1691" i="3"/>
  <c r="P1691" i="3"/>
  <c r="Q1691" i="3"/>
  <c r="K1692" i="3"/>
  <c r="L1692" i="3"/>
  <c r="N1692" i="3" s="1"/>
  <c r="O1692" i="3" s="1"/>
  <c r="M1692" i="3"/>
  <c r="P1692" i="3"/>
  <c r="Q1692" i="3"/>
  <c r="K1693" i="3"/>
  <c r="L1693" i="3"/>
  <c r="M1693" i="3"/>
  <c r="N1693" i="3" s="1"/>
  <c r="O1693" i="3" s="1"/>
  <c r="P1693" i="3"/>
  <c r="Q1693" i="3"/>
  <c r="K1694" i="3"/>
  <c r="L1694" i="3"/>
  <c r="M1694" i="3"/>
  <c r="N1694" i="3" s="1"/>
  <c r="O1694" i="3" s="1"/>
  <c r="P1694" i="3"/>
  <c r="Q1694" i="3"/>
  <c r="K1695" i="3"/>
  <c r="L1695" i="3"/>
  <c r="M1695" i="3"/>
  <c r="N1695" i="3" s="1"/>
  <c r="O1695" i="3" s="1"/>
  <c r="P1695" i="3"/>
  <c r="Q1695" i="3"/>
  <c r="K1696" i="3"/>
  <c r="L1696" i="3"/>
  <c r="M1696" i="3"/>
  <c r="N1696" i="3" s="1"/>
  <c r="O1696" i="3" s="1"/>
  <c r="P1696" i="3"/>
  <c r="Q1696" i="3"/>
  <c r="K1697" i="3"/>
  <c r="L1697" i="3"/>
  <c r="M1697" i="3"/>
  <c r="N1697" i="3" s="1"/>
  <c r="O1697" i="3" s="1"/>
  <c r="P1697" i="3"/>
  <c r="Q1697" i="3"/>
  <c r="K1698" i="3"/>
  <c r="L1698" i="3"/>
  <c r="M1698" i="3"/>
  <c r="N1698" i="3" s="1"/>
  <c r="O1698" i="3" s="1"/>
  <c r="P1698" i="3"/>
  <c r="Q1698" i="3"/>
  <c r="K1699" i="3"/>
  <c r="L1699" i="3"/>
  <c r="M1699" i="3"/>
  <c r="N1699" i="3" s="1"/>
  <c r="O1699" i="3" s="1"/>
  <c r="P1699" i="3"/>
  <c r="Q1699" i="3"/>
  <c r="K1700" i="3"/>
  <c r="L1700" i="3"/>
  <c r="M1700" i="3"/>
  <c r="N1700" i="3"/>
  <c r="O1700" i="3" s="1"/>
  <c r="P1700" i="3"/>
  <c r="Q1700" i="3"/>
  <c r="K1701" i="3"/>
  <c r="L1701" i="3"/>
  <c r="N1701" i="3" s="1"/>
  <c r="O1701" i="3" s="1"/>
  <c r="M1701" i="3"/>
  <c r="P1701" i="3"/>
  <c r="Q1701" i="3"/>
  <c r="K1702" i="3"/>
  <c r="L1702" i="3"/>
  <c r="N1702" i="3" s="1"/>
  <c r="O1702" i="3" s="1"/>
  <c r="M1702" i="3"/>
  <c r="P1702" i="3"/>
  <c r="Q1702" i="3"/>
  <c r="K1703" i="3"/>
  <c r="L1703" i="3"/>
  <c r="M1703" i="3"/>
  <c r="N1703" i="3"/>
  <c r="O1703" i="3" s="1"/>
  <c r="P1703" i="3"/>
  <c r="Q1703" i="3"/>
  <c r="K1704" i="3"/>
  <c r="L1704" i="3"/>
  <c r="M1704" i="3"/>
  <c r="N1704" i="3" s="1"/>
  <c r="O1704" i="3" s="1"/>
  <c r="P1704" i="3"/>
  <c r="Q1704" i="3"/>
  <c r="K1705" i="3"/>
  <c r="L1705" i="3"/>
  <c r="M1705" i="3"/>
  <c r="N1705" i="3" s="1"/>
  <c r="O1705" i="3" s="1"/>
  <c r="P1705" i="3"/>
  <c r="Q1705" i="3"/>
  <c r="K1706" i="3"/>
  <c r="L1706" i="3"/>
  <c r="M1706" i="3"/>
  <c r="N1706" i="3" s="1"/>
  <c r="O1706" i="3" s="1"/>
  <c r="P1706" i="3"/>
  <c r="Q1706" i="3"/>
  <c r="K1707" i="3"/>
  <c r="L1707" i="3"/>
  <c r="M1707" i="3"/>
  <c r="N1707" i="3" s="1"/>
  <c r="O1707" i="3" s="1"/>
  <c r="P1707" i="3"/>
  <c r="Q1707" i="3"/>
  <c r="K1708" i="3"/>
  <c r="L1708" i="3"/>
  <c r="M1708" i="3"/>
  <c r="N1708" i="3" s="1"/>
  <c r="O1708" i="3" s="1"/>
  <c r="P1708" i="3"/>
  <c r="Q1708" i="3"/>
  <c r="K1709" i="3"/>
  <c r="L1709" i="3"/>
  <c r="M1709" i="3"/>
  <c r="N1709" i="3"/>
  <c r="O1709" i="3" s="1"/>
  <c r="P1709" i="3"/>
  <c r="Q1709" i="3"/>
  <c r="K1710" i="3"/>
  <c r="L1710" i="3"/>
  <c r="M1710" i="3"/>
  <c r="N1710" i="3" s="1"/>
  <c r="O1710" i="3" s="1"/>
  <c r="P1710" i="3"/>
  <c r="Q1710" i="3"/>
  <c r="K1711" i="3"/>
  <c r="L1711" i="3"/>
  <c r="M1711" i="3"/>
  <c r="N1711" i="3" s="1"/>
  <c r="O1711" i="3" s="1"/>
  <c r="P1711" i="3"/>
  <c r="Q1711" i="3"/>
  <c r="K1712" i="3"/>
  <c r="L1712" i="3"/>
  <c r="M1712" i="3"/>
  <c r="N1712" i="3"/>
  <c r="O1712" i="3" s="1"/>
  <c r="P1712" i="3"/>
  <c r="Q1712" i="3"/>
  <c r="K1713" i="3"/>
  <c r="L1713" i="3"/>
  <c r="M1713" i="3"/>
  <c r="N1713" i="3"/>
  <c r="O1713" i="3" s="1"/>
  <c r="P1713" i="3"/>
  <c r="Q1713" i="3"/>
  <c r="K1714" i="3"/>
  <c r="L1714" i="3"/>
  <c r="N1714" i="3" s="1"/>
  <c r="O1714" i="3" s="1"/>
  <c r="M1714" i="3"/>
  <c r="P1714" i="3"/>
  <c r="Q1714" i="3"/>
  <c r="K1715" i="3"/>
  <c r="L1715" i="3"/>
  <c r="N1715" i="3" s="1"/>
  <c r="O1715" i="3" s="1"/>
  <c r="M1715" i="3"/>
  <c r="P1715" i="3"/>
  <c r="Q1715" i="3"/>
  <c r="K1716" i="3"/>
  <c r="L1716" i="3"/>
  <c r="M1716" i="3"/>
  <c r="N1716" i="3" s="1"/>
  <c r="O1716" i="3" s="1"/>
  <c r="P1716" i="3"/>
  <c r="Q1716" i="3"/>
  <c r="K1717" i="3"/>
  <c r="L1717" i="3"/>
  <c r="M1717" i="3"/>
  <c r="N1717" i="3" s="1"/>
  <c r="O1717" i="3" s="1"/>
  <c r="P1717" i="3"/>
  <c r="Q1717" i="3"/>
  <c r="K1718" i="3"/>
  <c r="L1718" i="3"/>
  <c r="M1718" i="3"/>
  <c r="N1718" i="3" s="1"/>
  <c r="O1718" i="3" s="1"/>
  <c r="P1718" i="3"/>
  <c r="Q1718" i="3"/>
  <c r="K1719" i="3"/>
  <c r="L1719" i="3"/>
  <c r="M1719" i="3"/>
  <c r="N1719" i="3" s="1"/>
  <c r="O1719" i="3" s="1"/>
  <c r="P1719" i="3"/>
  <c r="Q1719" i="3"/>
  <c r="K1720" i="3"/>
  <c r="L1720" i="3"/>
  <c r="M1720" i="3"/>
  <c r="N1720" i="3" s="1"/>
  <c r="O1720" i="3" s="1"/>
  <c r="P1720" i="3"/>
  <c r="Q1720" i="3"/>
  <c r="K1721" i="3"/>
  <c r="L1721" i="3"/>
  <c r="M1721" i="3"/>
  <c r="N1721" i="3"/>
  <c r="O1721" i="3" s="1"/>
  <c r="P1721" i="3"/>
  <c r="Q1721" i="3"/>
  <c r="K1722" i="3"/>
  <c r="L1722" i="3"/>
  <c r="M1722" i="3"/>
  <c r="N1722" i="3" s="1"/>
  <c r="O1722" i="3" s="1"/>
  <c r="P1722" i="3"/>
  <c r="Q1722" i="3"/>
  <c r="K1723" i="3"/>
  <c r="L1723" i="3"/>
  <c r="M1723" i="3"/>
  <c r="N1723" i="3" s="1"/>
  <c r="O1723" i="3" s="1"/>
  <c r="P1723" i="3"/>
  <c r="Q1723" i="3"/>
  <c r="K1724" i="3"/>
  <c r="L1724" i="3"/>
  <c r="M1724" i="3"/>
  <c r="N1724" i="3"/>
  <c r="O1724" i="3" s="1"/>
  <c r="P1724" i="3"/>
  <c r="Q1724" i="3"/>
  <c r="K1725" i="3"/>
  <c r="L1725" i="3"/>
  <c r="M1725" i="3"/>
  <c r="N1725" i="3"/>
  <c r="O1725" i="3" s="1"/>
  <c r="P1725" i="3"/>
  <c r="Q1725" i="3"/>
  <c r="K1726" i="3"/>
  <c r="L1726" i="3"/>
  <c r="N1726" i="3" s="1"/>
  <c r="O1726" i="3" s="1"/>
  <c r="M1726" i="3"/>
  <c r="P1726" i="3"/>
  <c r="Q1726" i="3"/>
  <c r="K1727" i="3"/>
  <c r="L1727" i="3"/>
  <c r="M1727" i="3"/>
  <c r="N1727" i="3" s="1"/>
  <c r="O1727" i="3" s="1"/>
  <c r="P1727" i="3"/>
  <c r="Q1727" i="3"/>
  <c r="K1728" i="3"/>
  <c r="L1728" i="3"/>
  <c r="M1728" i="3"/>
  <c r="N1728" i="3" s="1"/>
  <c r="O1728" i="3" s="1"/>
  <c r="P1728" i="3"/>
  <c r="Q1728" i="3"/>
  <c r="K1729" i="3"/>
  <c r="L1729" i="3"/>
  <c r="M1729" i="3"/>
  <c r="N1729" i="3" s="1"/>
  <c r="O1729" i="3" s="1"/>
  <c r="P1729" i="3"/>
  <c r="Q1729" i="3"/>
  <c r="K1730" i="3"/>
  <c r="L1730" i="3"/>
  <c r="M1730" i="3"/>
  <c r="N1730" i="3" s="1"/>
  <c r="O1730" i="3" s="1"/>
  <c r="P1730" i="3"/>
  <c r="Q1730" i="3"/>
  <c r="K1731" i="3"/>
  <c r="L1731" i="3"/>
  <c r="M1731" i="3"/>
  <c r="N1731" i="3" s="1"/>
  <c r="O1731" i="3" s="1"/>
  <c r="P1731" i="3"/>
  <c r="Q1731" i="3"/>
  <c r="K1732" i="3"/>
  <c r="L1732" i="3"/>
  <c r="M1732" i="3"/>
  <c r="N1732" i="3" s="1"/>
  <c r="O1732" i="3" s="1"/>
  <c r="P1732" i="3"/>
  <c r="Q1732" i="3"/>
  <c r="K1733" i="3"/>
  <c r="L1733" i="3"/>
  <c r="M1733" i="3"/>
  <c r="N1733" i="3"/>
  <c r="O1733" i="3" s="1"/>
  <c r="P1733" i="3"/>
  <c r="Q1733" i="3"/>
  <c r="K1734" i="3"/>
  <c r="L1734" i="3"/>
  <c r="M1734" i="3"/>
  <c r="N1734" i="3" s="1"/>
  <c r="O1734" i="3" s="1"/>
  <c r="P1734" i="3"/>
  <c r="Q1734" i="3"/>
  <c r="K1735" i="3"/>
  <c r="L1735" i="3"/>
  <c r="M1735" i="3"/>
  <c r="N1735" i="3" s="1"/>
  <c r="O1735" i="3" s="1"/>
  <c r="P1735" i="3"/>
  <c r="Q1735" i="3"/>
  <c r="K1736" i="3"/>
  <c r="L1736" i="3"/>
  <c r="M1736" i="3"/>
  <c r="N1736" i="3"/>
  <c r="O1736" i="3" s="1"/>
  <c r="P1736" i="3"/>
  <c r="Q1736" i="3"/>
  <c r="K1737" i="3"/>
  <c r="L1737" i="3"/>
  <c r="M1737" i="3"/>
  <c r="N1737" i="3"/>
  <c r="O1737" i="3" s="1"/>
  <c r="P1737" i="3"/>
  <c r="Q1737" i="3"/>
  <c r="K1738" i="3"/>
  <c r="L1738" i="3"/>
  <c r="N1738" i="3" s="1"/>
  <c r="O1738" i="3" s="1"/>
  <c r="M1738" i="3"/>
  <c r="P1738" i="3"/>
  <c r="Q1738" i="3"/>
  <c r="K1739" i="3"/>
  <c r="L1739" i="3"/>
  <c r="M1739" i="3"/>
  <c r="N1739" i="3" s="1"/>
  <c r="O1739" i="3" s="1"/>
  <c r="P1739" i="3"/>
  <c r="Q1739" i="3"/>
  <c r="K1740" i="3"/>
  <c r="L1740" i="3"/>
  <c r="M1740" i="3"/>
  <c r="N1740" i="3" s="1"/>
  <c r="O1740" i="3" s="1"/>
  <c r="P1740" i="3"/>
  <c r="Q1740" i="3"/>
  <c r="K1741" i="3"/>
  <c r="L1741" i="3"/>
  <c r="M1741" i="3"/>
  <c r="N1741" i="3" s="1"/>
  <c r="O1741" i="3" s="1"/>
  <c r="P1741" i="3"/>
  <c r="Q1741" i="3"/>
  <c r="K1742" i="3"/>
  <c r="L1742" i="3"/>
  <c r="N1742" i="3" s="1"/>
  <c r="O1742" i="3" s="1"/>
  <c r="M1742" i="3"/>
  <c r="P1742" i="3"/>
  <c r="Q1742" i="3"/>
  <c r="K1743" i="3"/>
  <c r="L1743" i="3"/>
  <c r="M1743" i="3"/>
  <c r="N1743" i="3" s="1"/>
  <c r="O1743" i="3" s="1"/>
  <c r="P1743" i="3"/>
  <c r="Q1743" i="3"/>
  <c r="K1744" i="3"/>
  <c r="L1744" i="3"/>
  <c r="M1744" i="3"/>
  <c r="N1744" i="3" s="1"/>
  <c r="O1744" i="3" s="1"/>
  <c r="P1744" i="3"/>
  <c r="Q1744" i="3"/>
  <c r="K1745" i="3"/>
  <c r="L1745" i="3"/>
  <c r="M1745" i="3"/>
  <c r="N1745" i="3"/>
  <c r="O1745" i="3" s="1"/>
  <c r="P1745" i="3"/>
  <c r="Q1745" i="3"/>
  <c r="K1746" i="3"/>
  <c r="L1746" i="3"/>
  <c r="N1746" i="3" s="1"/>
  <c r="O1746" i="3" s="1"/>
  <c r="M1746" i="3"/>
  <c r="P1746" i="3"/>
  <c r="Q1746" i="3"/>
  <c r="K1747" i="3"/>
  <c r="L1747" i="3"/>
  <c r="M1747" i="3"/>
  <c r="N1747" i="3" s="1"/>
  <c r="O1747" i="3" s="1"/>
  <c r="P1747" i="3"/>
  <c r="Q1747" i="3"/>
  <c r="K1748" i="3"/>
  <c r="L1748" i="3"/>
  <c r="M1748" i="3"/>
  <c r="N1748" i="3"/>
  <c r="O1748" i="3" s="1"/>
  <c r="P1748" i="3"/>
  <c r="Q1748" i="3"/>
  <c r="K1749" i="3"/>
  <c r="L1749" i="3"/>
  <c r="M1749" i="3"/>
  <c r="N1749" i="3"/>
  <c r="O1749" i="3" s="1"/>
  <c r="P1749" i="3"/>
  <c r="Q1749" i="3"/>
  <c r="K1750" i="3"/>
  <c r="L1750" i="3"/>
  <c r="N1750" i="3" s="1"/>
  <c r="O1750" i="3" s="1"/>
  <c r="M1750" i="3"/>
  <c r="P1750" i="3"/>
  <c r="Q1750" i="3"/>
  <c r="K1751" i="3"/>
  <c r="L1751" i="3"/>
  <c r="M1751" i="3"/>
  <c r="N1751" i="3" s="1"/>
  <c r="O1751" i="3" s="1"/>
  <c r="P1751" i="3"/>
  <c r="Q1751" i="3"/>
  <c r="K1752" i="3"/>
  <c r="L1752" i="3"/>
  <c r="M1752" i="3"/>
  <c r="N1752" i="3" s="1"/>
  <c r="O1752" i="3" s="1"/>
  <c r="P1752" i="3"/>
  <c r="Q1752" i="3"/>
  <c r="K1753" i="3"/>
  <c r="L1753" i="3"/>
  <c r="M1753" i="3"/>
  <c r="N1753" i="3" s="1"/>
  <c r="O1753" i="3" s="1"/>
  <c r="P1753" i="3"/>
  <c r="Q1753" i="3"/>
  <c r="K1754" i="3"/>
  <c r="L1754" i="3"/>
  <c r="N1754" i="3" s="1"/>
  <c r="O1754" i="3" s="1"/>
  <c r="M1754" i="3"/>
  <c r="P1754" i="3"/>
  <c r="Q1754" i="3"/>
  <c r="K1755" i="3"/>
  <c r="L1755" i="3"/>
  <c r="M1755" i="3"/>
  <c r="N1755" i="3" s="1"/>
  <c r="O1755" i="3" s="1"/>
  <c r="P1755" i="3"/>
  <c r="Q1755" i="3"/>
  <c r="K1756" i="3"/>
  <c r="L1756" i="3"/>
  <c r="M1756" i="3"/>
  <c r="N1756" i="3" s="1"/>
  <c r="O1756" i="3" s="1"/>
  <c r="P1756" i="3"/>
  <c r="Q1756" i="3"/>
  <c r="K1757" i="3"/>
  <c r="L1757" i="3"/>
  <c r="M1757" i="3"/>
  <c r="N1757" i="3"/>
  <c r="O1757" i="3" s="1"/>
  <c r="P1757" i="3"/>
  <c r="Q1757" i="3"/>
  <c r="K1758" i="3"/>
  <c r="L1758" i="3"/>
  <c r="N1758" i="3" s="1"/>
  <c r="O1758" i="3" s="1"/>
  <c r="M1758" i="3"/>
  <c r="P1758" i="3"/>
  <c r="Q1758" i="3"/>
  <c r="K1759" i="3"/>
  <c r="L1759" i="3"/>
  <c r="M1759" i="3"/>
  <c r="N1759" i="3" s="1"/>
  <c r="O1759" i="3" s="1"/>
  <c r="P1759" i="3"/>
  <c r="Q1759" i="3"/>
  <c r="K1760" i="3"/>
  <c r="L1760" i="3"/>
  <c r="M1760" i="3"/>
  <c r="N1760" i="3"/>
  <c r="O1760" i="3" s="1"/>
  <c r="P1760" i="3"/>
  <c r="Q1760" i="3"/>
  <c r="K1761" i="3"/>
  <c r="L1761" i="3"/>
  <c r="M1761" i="3"/>
  <c r="N1761" i="3"/>
  <c r="O1761" i="3" s="1"/>
  <c r="P1761" i="3"/>
  <c r="Q1761" i="3"/>
  <c r="K1762" i="3"/>
  <c r="L1762" i="3"/>
  <c r="N1762" i="3" s="1"/>
  <c r="O1762" i="3" s="1"/>
  <c r="M1762" i="3"/>
  <c r="P1762" i="3"/>
  <c r="Q1762" i="3"/>
  <c r="K1763" i="3"/>
  <c r="L1763" i="3"/>
  <c r="M1763" i="3"/>
  <c r="N1763" i="3" s="1"/>
  <c r="O1763" i="3" s="1"/>
  <c r="P1763" i="3"/>
  <c r="Q1763" i="3"/>
  <c r="K1764" i="3"/>
  <c r="L1764" i="3"/>
  <c r="M1764" i="3"/>
  <c r="N1764" i="3" s="1"/>
  <c r="O1764" i="3" s="1"/>
  <c r="P1764" i="3"/>
  <c r="Q1764" i="3"/>
  <c r="K1765" i="3"/>
  <c r="L1765" i="3"/>
  <c r="M1765" i="3"/>
  <c r="N1765" i="3"/>
  <c r="O1765" i="3"/>
  <c r="P1765" i="3"/>
  <c r="Q1765" i="3"/>
  <c r="K1766" i="3"/>
  <c r="L1766" i="3"/>
  <c r="N1766" i="3" s="1"/>
  <c r="O1766" i="3" s="1"/>
  <c r="M1766" i="3"/>
  <c r="P1766" i="3"/>
  <c r="Q1766" i="3"/>
  <c r="K1767" i="3"/>
  <c r="L1767" i="3"/>
  <c r="M1767" i="3"/>
  <c r="N1767" i="3" s="1"/>
  <c r="O1767" i="3" s="1"/>
  <c r="P1767" i="3"/>
  <c r="Q1767" i="3"/>
  <c r="K1768" i="3"/>
  <c r="L1768" i="3"/>
  <c r="M1768" i="3"/>
  <c r="N1768" i="3" s="1"/>
  <c r="O1768" i="3" s="1"/>
  <c r="P1768" i="3"/>
  <c r="Q1768" i="3"/>
  <c r="K1769" i="3"/>
  <c r="L1769" i="3"/>
  <c r="M1769" i="3"/>
  <c r="N1769" i="3"/>
  <c r="O1769" i="3" s="1"/>
  <c r="P1769" i="3"/>
  <c r="Q1769" i="3"/>
  <c r="K1770" i="3"/>
  <c r="L1770" i="3"/>
  <c r="N1770" i="3" s="1"/>
  <c r="O1770" i="3" s="1"/>
  <c r="M1770" i="3"/>
  <c r="P1770" i="3"/>
  <c r="Q1770" i="3"/>
  <c r="K1771" i="3"/>
  <c r="L1771" i="3"/>
  <c r="M1771" i="3"/>
  <c r="N1771" i="3" s="1"/>
  <c r="O1771" i="3" s="1"/>
  <c r="P1771" i="3"/>
  <c r="Q1771" i="3"/>
  <c r="K1772" i="3"/>
  <c r="L1772" i="3"/>
  <c r="M1772" i="3"/>
  <c r="N1772" i="3"/>
  <c r="O1772" i="3" s="1"/>
  <c r="P1772" i="3"/>
  <c r="Q1772" i="3"/>
  <c r="K1773" i="3"/>
  <c r="L1773" i="3"/>
  <c r="M1773" i="3"/>
  <c r="N1773" i="3"/>
  <c r="O1773" i="3" s="1"/>
  <c r="P1773" i="3"/>
  <c r="Q1773" i="3"/>
  <c r="K1774" i="3"/>
  <c r="L1774" i="3"/>
  <c r="N1774" i="3" s="1"/>
  <c r="O1774" i="3" s="1"/>
  <c r="M1774" i="3"/>
  <c r="P1774" i="3"/>
  <c r="Q1774" i="3"/>
  <c r="K1775" i="3"/>
  <c r="L1775" i="3"/>
  <c r="M1775" i="3"/>
  <c r="N1775" i="3" s="1"/>
  <c r="O1775" i="3" s="1"/>
  <c r="P1775" i="3"/>
  <c r="Q1775" i="3"/>
  <c r="K1776" i="3"/>
  <c r="L1776" i="3"/>
  <c r="M1776" i="3"/>
  <c r="N1776" i="3" s="1"/>
  <c r="O1776" i="3" s="1"/>
  <c r="P1776" i="3"/>
  <c r="Q1776" i="3"/>
  <c r="K1777" i="3"/>
  <c r="L1777" i="3"/>
  <c r="M1777" i="3"/>
  <c r="N1777" i="3"/>
  <c r="O1777" i="3"/>
  <c r="P1777" i="3"/>
  <c r="Q1777" i="3"/>
  <c r="K1778" i="3"/>
  <c r="L1778" i="3"/>
  <c r="M1778" i="3"/>
  <c r="N1778" i="3"/>
  <c r="O1778" i="3"/>
  <c r="P1778" i="3"/>
  <c r="Q1778" i="3"/>
  <c r="K1779" i="3"/>
  <c r="L1779" i="3"/>
  <c r="M1779" i="3"/>
  <c r="N1779" i="3" s="1"/>
  <c r="O1779" i="3" s="1"/>
  <c r="P1779" i="3"/>
  <c r="Q1779" i="3"/>
  <c r="K1780" i="3"/>
  <c r="L1780" i="3"/>
  <c r="M1780" i="3"/>
  <c r="N1780" i="3" s="1"/>
  <c r="O1780" i="3" s="1"/>
  <c r="P1780" i="3"/>
  <c r="Q1780" i="3"/>
  <c r="K1781" i="3"/>
  <c r="L1781" i="3"/>
  <c r="M1781" i="3"/>
  <c r="N1781" i="3"/>
  <c r="O1781" i="3" s="1"/>
  <c r="P1781" i="3"/>
  <c r="Q1781" i="3"/>
  <c r="K1782" i="3"/>
  <c r="L1782" i="3"/>
  <c r="N1782" i="3" s="1"/>
  <c r="O1782" i="3" s="1"/>
  <c r="M1782" i="3"/>
  <c r="P1782" i="3"/>
  <c r="Q1782" i="3"/>
  <c r="K1783" i="3"/>
  <c r="L1783" i="3"/>
  <c r="M1783" i="3"/>
  <c r="N1783" i="3" s="1"/>
  <c r="O1783" i="3" s="1"/>
  <c r="P1783" i="3"/>
  <c r="Q1783" i="3"/>
  <c r="K1784" i="3"/>
  <c r="L1784" i="3"/>
  <c r="M1784" i="3"/>
  <c r="N1784" i="3"/>
  <c r="O1784" i="3"/>
  <c r="P1784" i="3"/>
  <c r="Q1784" i="3"/>
  <c r="K1785" i="3"/>
  <c r="L1785" i="3"/>
  <c r="M1785" i="3"/>
  <c r="N1785" i="3"/>
  <c r="O1785" i="3" s="1"/>
  <c r="P1785" i="3"/>
  <c r="Q1785" i="3"/>
  <c r="K1786" i="3"/>
  <c r="L1786" i="3"/>
  <c r="M1786" i="3"/>
  <c r="N1786" i="3" s="1"/>
  <c r="O1786" i="3" s="1"/>
  <c r="P1786" i="3"/>
  <c r="Q1786" i="3"/>
  <c r="K1787" i="3"/>
  <c r="L1787" i="3"/>
  <c r="M1787" i="3"/>
  <c r="N1787" i="3" s="1"/>
  <c r="O1787" i="3" s="1"/>
  <c r="P1787" i="3"/>
  <c r="Q1787" i="3"/>
  <c r="K1788" i="3"/>
  <c r="L1788" i="3"/>
  <c r="M1788" i="3"/>
  <c r="N1788" i="3" s="1"/>
  <c r="O1788" i="3" s="1"/>
  <c r="P1788" i="3"/>
  <c r="Q1788" i="3"/>
  <c r="K1789" i="3"/>
  <c r="L1789" i="3"/>
  <c r="M1789" i="3"/>
  <c r="N1789" i="3"/>
  <c r="O1789" i="3"/>
  <c r="P1789" i="3"/>
  <c r="Q1789" i="3"/>
  <c r="K1790" i="3"/>
  <c r="L1790" i="3"/>
  <c r="M1790" i="3"/>
  <c r="N1790" i="3"/>
  <c r="O1790" i="3"/>
  <c r="P1790" i="3"/>
  <c r="Q1790" i="3"/>
  <c r="K1791" i="3"/>
  <c r="L1791" i="3"/>
  <c r="M1791" i="3"/>
  <c r="N1791" i="3" s="1"/>
  <c r="O1791" i="3" s="1"/>
  <c r="P1791" i="3"/>
  <c r="Q1791" i="3"/>
  <c r="K1792" i="3"/>
  <c r="L1792" i="3"/>
  <c r="M1792" i="3"/>
  <c r="N1792" i="3" s="1"/>
  <c r="O1792" i="3" s="1"/>
  <c r="P1792" i="3"/>
  <c r="Q1792" i="3"/>
  <c r="K1793" i="3"/>
  <c r="L1793" i="3"/>
  <c r="M1793" i="3"/>
  <c r="N1793" i="3"/>
  <c r="O1793" i="3" s="1"/>
  <c r="P1793" i="3"/>
  <c r="Q1793" i="3"/>
  <c r="K1794" i="3"/>
  <c r="L1794" i="3"/>
  <c r="N1794" i="3" s="1"/>
  <c r="O1794" i="3" s="1"/>
  <c r="M1794" i="3"/>
  <c r="P1794" i="3"/>
  <c r="Q1794" i="3"/>
  <c r="K1795" i="3"/>
  <c r="L1795" i="3"/>
  <c r="M1795" i="3"/>
  <c r="N1795" i="3" s="1"/>
  <c r="O1795" i="3" s="1"/>
  <c r="P1795" i="3"/>
  <c r="Q1795" i="3"/>
  <c r="K1796" i="3"/>
  <c r="L1796" i="3"/>
  <c r="M1796" i="3"/>
  <c r="N1796" i="3"/>
  <c r="O1796" i="3"/>
  <c r="P1796" i="3"/>
  <c r="Q1796" i="3"/>
  <c r="K1797" i="3"/>
  <c r="L1797" i="3"/>
  <c r="M1797" i="3"/>
  <c r="N1797" i="3"/>
  <c r="O1797" i="3" s="1"/>
  <c r="P1797" i="3"/>
  <c r="Q1797" i="3"/>
  <c r="K1798" i="3"/>
  <c r="L1798" i="3"/>
  <c r="M1798" i="3"/>
  <c r="N1798" i="3" s="1"/>
  <c r="O1798" i="3" s="1"/>
  <c r="P1798" i="3"/>
  <c r="Q1798" i="3"/>
  <c r="K1799" i="3"/>
  <c r="L1799" i="3"/>
  <c r="M1799" i="3"/>
  <c r="N1799" i="3" s="1"/>
  <c r="O1799" i="3" s="1"/>
  <c r="P1799" i="3"/>
  <c r="Q1799" i="3"/>
  <c r="K1800" i="3"/>
  <c r="L1800" i="3"/>
  <c r="M1800" i="3"/>
  <c r="N1800" i="3" s="1"/>
  <c r="O1800" i="3" s="1"/>
  <c r="P1800" i="3"/>
  <c r="Q1800" i="3"/>
  <c r="K1801" i="3"/>
  <c r="L1801" i="3"/>
  <c r="M1801" i="3"/>
  <c r="N1801" i="3"/>
  <c r="O1801" i="3"/>
  <c r="P1801" i="3"/>
  <c r="Q1801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528" i="3"/>
  <c r="Q1529" i="3"/>
  <c r="Q1530" i="3"/>
  <c r="Q1531" i="3"/>
  <c r="Q1532" i="3"/>
  <c r="Q1533" i="3"/>
  <c r="Q1534" i="3"/>
  <c r="Q1535" i="3"/>
  <c r="Q1536" i="3"/>
  <c r="Q1537" i="3"/>
  <c r="Q1538" i="3"/>
  <c r="Q1539" i="3"/>
  <c r="Q1540" i="3"/>
  <c r="Q1541" i="3"/>
  <c r="Q1542" i="3"/>
  <c r="Q1543" i="3"/>
  <c r="Q1544" i="3"/>
  <c r="Q1545" i="3"/>
  <c r="Q1546" i="3"/>
  <c r="Q1547" i="3"/>
  <c r="Q1548" i="3"/>
  <c r="Q1549" i="3"/>
  <c r="Q1550" i="3"/>
  <c r="Q1551" i="3"/>
  <c r="Q1552" i="3"/>
  <c r="Q1553" i="3"/>
  <c r="Q1554" i="3"/>
  <c r="Q1555" i="3"/>
  <c r="Q1556" i="3"/>
  <c r="Q1557" i="3"/>
  <c r="Q1558" i="3"/>
  <c r="Q1559" i="3"/>
  <c r="Q1560" i="3"/>
  <c r="Q1561" i="3"/>
  <c r="Q1562" i="3"/>
  <c r="Q1563" i="3"/>
  <c r="Q1564" i="3"/>
  <c r="Q1565" i="3"/>
  <c r="Q1566" i="3"/>
  <c r="Q1567" i="3"/>
  <c r="Q1568" i="3"/>
  <c r="Q1569" i="3"/>
  <c r="Q1570" i="3"/>
  <c r="Q1571" i="3"/>
  <c r="Q1572" i="3"/>
  <c r="Q1573" i="3"/>
  <c r="Q1574" i="3"/>
  <c r="Q1575" i="3"/>
  <c r="Q1576" i="3"/>
  <c r="Q1577" i="3"/>
  <c r="Q1578" i="3"/>
  <c r="Q1579" i="3"/>
  <c r="Q1580" i="3"/>
  <c r="Q1581" i="3"/>
  <c r="Q1582" i="3"/>
  <c r="Q1583" i="3"/>
  <c r="Q1584" i="3"/>
  <c r="Q1585" i="3"/>
  <c r="Q1586" i="3"/>
  <c r="Q1587" i="3"/>
  <c r="Q1588" i="3"/>
  <c r="Q1589" i="3"/>
  <c r="Q1590" i="3"/>
  <c r="Q1591" i="3"/>
  <c r="Q1592" i="3"/>
  <c r="Q1593" i="3"/>
  <c r="Q1594" i="3"/>
  <c r="Q1595" i="3"/>
  <c r="Q1596" i="3"/>
  <c r="Q1597" i="3"/>
  <c r="Q1598" i="3"/>
  <c r="Q1599" i="3"/>
  <c r="Q1600" i="3"/>
  <c r="Q1601" i="3"/>
  <c r="Q1602" i="3"/>
  <c r="Q1603" i="3"/>
  <c r="Q1604" i="3"/>
  <c r="Q1605" i="3"/>
  <c r="Q1606" i="3"/>
  <c r="Q1607" i="3"/>
  <c r="Q1608" i="3"/>
  <c r="Q1609" i="3"/>
  <c r="Q1610" i="3"/>
  <c r="Q1611" i="3"/>
  <c r="Q1612" i="3"/>
  <c r="Q1613" i="3"/>
  <c r="Q1614" i="3"/>
  <c r="Q1615" i="3"/>
  <c r="Q1616" i="3"/>
  <c r="Q1617" i="3"/>
  <c r="Q1618" i="3"/>
  <c r="Q1619" i="3"/>
  <c r="Q1620" i="3"/>
  <c r="Q1621" i="3"/>
  <c r="Q1622" i="3"/>
  <c r="Q1623" i="3"/>
  <c r="Q1624" i="3"/>
  <c r="Q1625" i="3"/>
  <c r="Q1626" i="3"/>
  <c r="Q1627" i="3"/>
  <c r="Q1628" i="3"/>
  <c r="Q1629" i="3"/>
  <c r="Q1630" i="3"/>
  <c r="Q1631" i="3"/>
  <c r="Q1632" i="3"/>
  <c r="Q1633" i="3"/>
  <c r="Q1634" i="3"/>
  <c r="Q1635" i="3"/>
  <c r="Q1636" i="3"/>
  <c r="Q1637" i="3"/>
  <c r="Q1638" i="3"/>
  <c r="Q1639" i="3"/>
  <c r="Q1640" i="3"/>
  <c r="Q1641" i="3"/>
  <c r="Q1642" i="3"/>
  <c r="Q1643" i="3"/>
  <c r="Q1644" i="3"/>
  <c r="Q1645" i="3"/>
  <c r="Q1646" i="3"/>
  <c r="Q1647" i="3"/>
  <c r="Q1648" i="3"/>
  <c r="Q1649" i="3"/>
  <c r="Q1650" i="3"/>
  <c r="Q1651" i="3"/>
  <c r="Q1652" i="3"/>
  <c r="Q1653" i="3"/>
  <c r="Q1654" i="3"/>
  <c r="Q1655" i="3"/>
  <c r="Q1656" i="3"/>
  <c r="Q1657" i="3"/>
  <c r="Q1658" i="3"/>
  <c r="Q1659" i="3"/>
  <c r="Q1660" i="3"/>
  <c r="Q1661" i="3"/>
  <c r="Q1662" i="3"/>
  <c r="Q1663" i="3"/>
  <c r="Q1664" i="3"/>
  <c r="Q1665" i="3"/>
  <c r="Q1666" i="3"/>
  <c r="Q1667" i="3"/>
  <c r="Q1668" i="3"/>
  <c r="Q1669" i="3"/>
  <c r="Q1670" i="3"/>
  <c r="Q1671" i="3"/>
  <c r="Q1672" i="3"/>
  <c r="Q1673" i="3"/>
  <c r="Q1674" i="3"/>
  <c r="Q1675" i="3"/>
  <c r="Q1676" i="3"/>
  <c r="Q1677" i="3"/>
  <c r="Q2" i="3"/>
  <c r="K1283" i="3"/>
  <c r="L1283" i="3"/>
  <c r="M1283" i="3"/>
  <c r="N1283" i="3"/>
  <c r="O1283" i="3" s="1"/>
  <c r="P1283" i="3"/>
  <c r="K1284" i="3"/>
  <c r="L1284" i="3"/>
  <c r="N1284" i="3" s="1"/>
  <c r="O1284" i="3" s="1"/>
  <c r="M1284" i="3"/>
  <c r="P1284" i="3"/>
  <c r="K1285" i="3"/>
  <c r="L1285" i="3"/>
  <c r="M1285" i="3"/>
  <c r="N1285" i="3"/>
  <c r="O1285" i="3" s="1"/>
  <c r="P1285" i="3"/>
  <c r="K1286" i="3"/>
  <c r="L1286" i="3"/>
  <c r="N1286" i="3" s="1"/>
  <c r="O1286" i="3" s="1"/>
  <c r="M1286" i="3"/>
  <c r="P1286" i="3"/>
  <c r="K1287" i="3"/>
  <c r="L1287" i="3"/>
  <c r="M1287" i="3"/>
  <c r="N1287" i="3"/>
  <c r="O1287" i="3" s="1"/>
  <c r="P1287" i="3"/>
  <c r="K1288" i="3"/>
  <c r="L1288" i="3"/>
  <c r="N1288" i="3" s="1"/>
  <c r="O1288" i="3" s="1"/>
  <c r="M1288" i="3"/>
  <c r="P1288" i="3"/>
  <c r="K1289" i="3"/>
  <c r="L1289" i="3"/>
  <c r="M1289" i="3"/>
  <c r="N1289" i="3"/>
  <c r="O1289" i="3" s="1"/>
  <c r="P1289" i="3"/>
  <c r="K1290" i="3"/>
  <c r="L1290" i="3"/>
  <c r="N1290" i="3" s="1"/>
  <c r="O1290" i="3" s="1"/>
  <c r="M1290" i="3"/>
  <c r="P1290" i="3"/>
  <c r="K1291" i="3"/>
  <c r="L1291" i="3"/>
  <c r="M1291" i="3"/>
  <c r="N1291" i="3"/>
  <c r="O1291" i="3" s="1"/>
  <c r="P1291" i="3"/>
  <c r="K1292" i="3"/>
  <c r="L1292" i="3"/>
  <c r="N1292" i="3" s="1"/>
  <c r="O1292" i="3" s="1"/>
  <c r="M1292" i="3"/>
  <c r="P1292" i="3"/>
  <c r="K1293" i="3"/>
  <c r="L1293" i="3"/>
  <c r="M1293" i="3"/>
  <c r="N1293" i="3"/>
  <c r="O1293" i="3" s="1"/>
  <c r="P1293" i="3"/>
  <c r="K1294" i="3"/>
  <c r="L1294" i="3"/>
  <c r="N1294" i="3" s="1"/>
  <c r="O1294" i="3" s="1"/>
  <c r="M1294" i="3"/>
  <c r="P1294" i="3"/>
  <c r="K1295" i="3"/>
  <c r="L1295" i="3"/>
  <c r="M1295" i="3"/>
  <c r="N1295" i="3"/>
  <c r="O1295" i="3" s="1"/>
  <c r="P1295" i="3"/>
  <c r="K1296" i="3"/>
  <c r="L1296" i="3"/>
  <c r="N1296" i="3" s="1"/>
  <c r="O1296" i="3" s="1"/>
  <c r="M1296" i="3"/>
  <c r="P1296" i="3"/>
  <c r="K1297" i="3"/>
  <c r="L1297" i="3"/>
  <c r="M1297" i="3"/>
  <c r="N1297" i="3"/>
  <c r="O1297" i="3" s="1"/>
  <c r="P1297" i="3"/>
  <c r="K1298" i="3"/>
  <c r="L1298" i="3"/>
  <c r="N1298" i="3" s="1"/>
  <c r="O1298" i="3" s="1"/>
  <c r="M1298" i="3"/>
  <c r="P1298" i="3"/>
  <c r="K1299" i="3"/>
  <c r="L1299" i="3"/>
  <c r="M1299" i="3"/>
  <c r="N1299" i="3"/>
  <c r="O1299" i="3" s="1"/>
  <c r="P1299" i="3"/>
  <c r="K1300" i="3"/>
  <c r="L1300" i="3"/>
  <c r="N1300" i="3" s="1"/>
  <c r="O1300" i="3" s="1"/>
  <c r="M1300" i="3"/>
  <c r="P1300" i="3"/>
  <c r="K1301" i="3"/>
  <c r="L1301" i="3"/>
  <c r="M1301" i="3"/>
  <c r="N1301" i="3"/>
  <c r="O1301" i="3" s="1"/>
  <c r="P1301" i="3"/>
  <c r="K1302" i="3"/>
  <c r="L1302" i="3"/>
  <c r="N1302" i="3" s="1"/>
  <c r="O1302" i="3" s="1"/>
  <c r="M1302" i="3"/>
  <c r="P1302" i="3"/>
  <c r="K1303" i="3"/>
  <c r="L1303" i="3"/>
  <c r="M1303" i="3"/>
  <c r="N1303" i="3"/>
  <c r="O1303" i="3" s="1"/>
  <c r="P1303" i="3"/>
  <c r="K1304" i="3"/>
  <c r="L1304" i="3"/>
  <c r="N1304" i="3" s="1"/>
  <c r="O1304" i="3" s="1"/>
  <c r="M1304" i="3"/>
  <c r="P1304" i="3"/>
  <c r="K1305" i="3"/>
  <c r="L1305" i="3"/>
  <c r="M1305" i="3"/>
  <c r="N1305" i="3"/>
  <c r="O1305" i="3" s="1"/>
  <c r="P1305" i="3"/>
  <c r="K1306" i="3"/>
  <c r="L1306" i="3"/>
  <c r="N1306" i="3" s="1"/>
  <c r="O1306" i="3" s="1"/>
  <c r="M1306" i="3"/>
  <c r="P1306" i="3"/>
  <c r="K1307" i="3"/>
  <c r="L1307" i="3"/>
  <c r="M1307" i="3"/>
  <c r="N1307" i="3"/>
  <c r="O1307" i="3" s="1"/>
  <c r="P1307" i="3"/>
  <c r="K1308" i="3"/>
  <c r="L1308" i="3"/>
  <c r="N1308" i="3" s="1"/>
  <c r="O1308" i="3" s="1"/>
  <c r="M1308" i="3"/>
  <c r="P1308" i="3"/>
  <c r="K1309" i="3"/>
  <c r="L1309" i="3"/>
  <c r="M1309" i="3"/>
  <c r="N1309" i="3"/>
  <c r="O1309" i="3" s="1"/>
  <c r="P1309" i="3"/>
  <c r="K1310" i="3"/>
  <c r="L1310" i="3"/>
  <c r="N1310" i="3" s="1"/>
  <c r="O1310" i="3" s="1"/>
  <c r="M1310" i="3"/>
  <c r="P1310" i="3"/>
  <c r="K1311" i="3"/>
  <c r="L1311" i="3"/>
  <c r="M1311" i="3"/>
  <c r="N1311" i="3"/>
  <c r="O1311" i="3" s="1"/>
  <c r="P1311" i="3"/>
  <c r="K1312" i="3"/>
  <c r="L1312" i="3"/>
  <c r="N1312" i="3" s="1"/>
  <c r="O1312" i="3" s="1"/>
  <c r="M1312" i="3"/>
  <c r="P1312" i="3"/>
  <c r="K1313" i="3"/>
  <c r="L1313" i="3"/>
  <c r="M1313" i="3"/>
  <c r="N1313" i="3"/>
  <c r="O1313" i="3" s="1"/>
  <c r="P1313" i="3"/>
  <c r="K1314" i="3"/>
  <c r="L1314" i="3"/>
  <c r="N1314" i="3" s="1"/>
  <c r="O1314" i="3" s="1"/>
  <c r="M1314" i="3"/>
  <c r="P1314" i="3"/>
  <c r="K1315" i="3"/>
  <c r="L1315" i="3"/>
  <c r="M1315" i="3"/>
  <c r="N1315" i="3"/>
  <c r="O1315" i="3" s="1"/>
  <c r="P1315" i="3"/>
  <c r="K1316" i="3"/>
  <c r="L1316" i="3"/>
  <c r="N1316" i="3" s="1"/>
  <c r="O1316" i="3" s="1"/>
  <c r="M1316" i="3"/>
  <c r="P1316" i="3"/>
  <c r="K1317" i="3"/>
  <c r="L1317" i="3"/>
  <c r="M1317" i="3"/>
  <c r="N1317" i="3"/>
  <c r="O1317" i="3" s="1"/>
  <c r="P1317" i="3"/>
  <c r="K1318" i="3"/>
  <c r="L1318" i="3"/>
  <c r="N1318" i="3" s="1"/>
  <c r="O1318" i="3" s="1"/>
  <c r="M1318" i="3"/>
  <c r="P1318" i="3"/>
  <c r="K1319" i="3"/>
  <c r="L1319" i="3"/>
  <c r="M1319" i="3"/>
  <c r="N1319" i="3"/>
  <c r="O1319" i="3" s="1"/>
  <c r="P1319" i="3"/>
  <c r="K1320" i="3"/>
  <c r="L1320" i="3"/>
  <c r="N1320" i="3" s="1"/>
  <c r="O1320" i="3" s="1"/>
  <c r="M1320" i="3"/>
  <c r="P1320" i="3"/>
  <c r="K1321" i="3"/>
  <c r="L1321" i="3"/>
  <c r="M1321" i="3"/>
  <c r="N1321" i="3"/>
  <c r="O1321" i="3" s="1"/>
  <c r="P1321" i="3"/>
  <c r="K1322" i="3"/>
  <c r="L1322" i="3"/>
  <c r="N1322" i="3" s="1"/>
  <c r="O1322" i="3" s="1"/>
  <c r="M1322" i="3"/>
  <c r="P1322" i="3"/>
  <c r="K1323" i="3"/>
  <c r="L1323" i="3"/>
  <c r="M1323" i="3"/>
  <c r="N1323" i="3"/>
  <c r="O1323" i="3" s="1"/>
  <c r="P1323" i="3"/>
  <c r="K1324" i="3"/>
  <c r="L1324" i="3"/>
  <c r="N1324" i="3" s="1"/>
  <c r="O1324" i="3" s="1"/>
  <c r="M1324" i="3"/>
  <c r="P1324" i="3"/>
  <c r="K1325" i="3"/>
  <c r="L1325" i="3"/>
  <c r="M1325" i="3"/>
  <c r="N1325" i="3"/>
  <c r="O1325" i="3" s="1"/>
  <c r="P1325" i="3"/>
  <c r="K1326" i="3"/>
  <c r="L1326" i="3"/>
  <c r="N1326" i="3" s="1"/>
  <c r="O1326" i="3" s="1"/>
  <c r="M1326" i="3"/>
  <c r="P1326" i="3"/>
  <c r="K1327" i="3"/>
  <c r="L1327" i="3"/>
  <c r="M1327" i="3"/>
  <c r="N1327" i="3"/>
  <c r="O1327" i="3" s="1"/>
  <c r="P1327" i="3"/>
  <c r="K1328" i="3"/>
  <c r="L1328" i="3"/>
  <c r="N1328" i="3" s="1"/>
  <c r="O1328" i="3" s="1"/>
  <c r="M1328" i="3"/>
  <c r="P1328" i="3"/>
  <c r="K1329" i="3"/>
  <c r="L1329" i="3"/>
  <c r="M1329" i="3"/>
  <c r="N1329" i="3"/>
  <c r="O1329" i="3" s="1"/>
  <c r="P1329" i="3"/>
  <c r="K1330" i="3"/>
  <c r="L1330" i="3"/>
  <c r="N1330" i="3" s="1"/>
  <c r="O1330" i="3" s="1"/>
  <c r="M1330" i="3"/>
  <c r="P1330" i="3"/>
  <c r="K1331" i="3"/>
  <c r="L1331" i="3"/>
  <c r="M1331" i="3"/>
  <c r="N1331" i="3"/>
  <c r="O1331" i="3" s="1"/>
  <c r="P1331" i="3"/>
  <c r="K1332" i="3"/>
  <c r="L1332" i="3"/>
  <c r="N1332" i="3" s="1"/>
  <c r="O1332" i="3" s="1"/>
  <c r="M1332" i="3"/>
  <c r="P1332" i="3"/>
  <c r="K1333" i="3"/>
  <c r="L1333" i="3"/>
  <c r="M1333" i="3"/>
  <c r="N1333" i="3"/>
  <c r="O1333" i="3" s="1"/>
  <c r="P1333" i="3"/>
  <c r="K1334" i="3"/>
  <c r="L1334" i="3"/>
  <c r="M1334" i="3"/>
  <c r="N1334" i="3"/>
  <c r="O1334" i="3" s="1"/>
  <c r="P1334" i="3"/>
  <c r="K1335" i="3"/>
  <c r="L1335" i="3"/>
  <c r="M1335" i="3"/>
  <c r="N1335" i="3"/>
  <c r="O1335" i="3" s="1"/>
  <c r="P1335" i="3"/>
  <c r="K1336" i="3"/>
  <c r="L1336" i="3"/>
  <c r="M1336" i="3"/>
  <c r="N1336" i="3"/>
  <c r="O1336" i="3"/>
  <c r="P1336" i="3"/>
  <c r="K1337" i="3"/>
  <c r="L1337" i="3"/>
  <c r="M1337" i="3"/>
  <c r="N1337" i="3"/>
  <c r="O1337" i="3" s="1"/>
  <c r="P1337" i="3"/>
  <c r="K1338" i="3"/>
  <c r="L1338" i="3"/>
  <c r="M1338" i="3"/>
  <c r="N1338" i="3"/>
  <c r="O1338" i="3" s="1"/>
  <c r="P1338" i="3"/>
  <c r="K1339" i="3"/>
  <c r="L1339" i="3"/>
  <c r="M1339" i="3"/>
  <c r="N1339" i="3"/>
  <c r="O1339" i="3" s="1"/>
  <c r="P1339" i="3"/>
  <c r="K1340" i="3"/>
  <c r="L1340" i="3"/>
  <c r="N1340" i="3" s="1"/>
  <c r="O1340" i="3" s="1"/>
  <c r="M1340" i="3"/>
  <c r="P1340" i="3"/>
  <c r="K1341" i="3"/>
  <c r="L1341" i="3"/>
  <c r="M1341" i="3"/>
  <c r="N1341" i="3"/>
  <c r="O1341" i="3" s="1"/>
  <c r="P1341" i="3"/>
  <c r="K1342" i="3"/>
  <c r="L1342" i="3"/>
  <c r="N1342" i="3" s="1"/>
  <c r="O1342" i="3" s="1"/>
  <c r="M1342" i="3"/>
  <c r="P1342" i="3"/>
  <c r="K1343" i="3"/>
  <c r="L1343" i="3"/>
  <c r="M1343" i="3"/>
  <c r="N1343" i="3"/>
  <c r="O1343" i="3" s="1"/>
  <c r="P1343" i="3"/>
  <c r="K1344" i="3"/>
  <c r="L1344" i="3"/>
  <c r="M1344" i="3"/>
  <c r="N1344" i="3"/>
  <c r="O1344" i="3" s="1"/>
  <c r="P1344" i="3"/>
  <c r="K1345" i="3"/>
  <c r="L1345" i="3"/>
  <c r="M1345" i="3"/>
  <c r="N1345" i="3"/>
  <c r="O1345" i="3" s="1"/>
  <c r="P1345" i="3"/>
  <c r="K1346" i="3"/>
  <c r="L1346" i="3"/>
  <c r="M1346" i="3"/>
  <c r="N1346" i="3"/>
  <c r="O1346" i="3"/>
  <c r="P1346" i="3"/>
  <c r="K1347" i="3"/>
  <c r="L1347" i="3"/>
  <c r="M1347" i="3"/>
  <c r="N1347" i="3"/>
  <c r="O1347" i="3" s="1"/>
  <c r="P1347" i="3"/>
  <c r="K1348" i="3"/>
  <c r="L1348" i="3"/>
  <c r="M1348" i="3"/>
  <c r="N1348" i="3"/>
  <c r="O1348" i="3"/>
  <c r="P1348" i="3"/>
  <c r="K1349" i="3"/>
  <c r="L1349" i="3"/>
  <c r="M1349" i="3"/>
  <c r="N1349" i="3"/>
  <c r="O1349" i="3" s="1"/>
  <c r="P1349" i="3"/>
  <c r="K1350" i="3"/>
  <c r="L1350" i="3"/>
  <c r="M1350" i="3"/>
  <c r="N1350" i="3"/>
  <c r="O1350" i="3" s="1"/>
  <c r="P1350" i="3"/>
  <c r="K1351" i="3"/>
  <c r="L1351" i="3"/>
  <c r="M1351" i="3"/>
  <c r="N1351" i="3"/>
  <c r="O1351" i="3" s="1"/>
  <c r="P1351" i="3"/>
  <c r="K1352" i="3"/>
  <c r="L1352" i="3"/>
  <c r="N1352" i="3" s="1"/>
  <c r="O1352" i="3" s="1"/>
  <c r="M1352" i="3"/>
  <c r="P1352" i="3"/>
  <c r="K1353" i="3"/>
  <c r="L1353" i="3"/>
  <c r="M1353" i="3"/>
  <c r="N1353" i="3"/>
  <c r="O1353" i="3" s="1"/>
  <c r="P1353" i="3"/>
  <c r="K1354" i="3"/>
  <c r="L1354" i="3"/>
  <c r="N1354" i="3" s="1"/>
  <c r="O1354" i="3" s="1"/>
  <c r="M1354" i="3"/>
  <c r="P1354" i="3"/>
  <c r="K1355" i="3"/>
  <c r="L1355" i="3"/>
  <c r="M1355" i="3"/>
  <c r="N1355" i="3"/>
  <c r="O1355" i="3" s="1"/>
  <c r="P1355" i="3"/>
  <c r="K1356" i="3"/>
  <c r="L1356" i="3"/>
  <c r="N1356" i="3" s="1"/>
  <c r="O1356" i="3" s="1"/>
  <c r="M1356" i="3"/>
  <c r="P1356" i="3"/>
  <c r="K1357" i="3"/>
  <c r="L1357" i="3"/>
  <c r="M1357" i="3"/>
  <c r="N1357" i="3"/>
  <c r="O1357" i="3" s="1"/>
  <c r="P1357" i="3"/>
  <c r="K1358" i="3"/>
  <c r="L1358" i="3"/>
  <c r="M1358" i="3"/>
  <c r="N1358" i="3"/>
  <c r="O1358" i="3" s="1"/>
  <c r="P1358" i="3"/>
  <c r="K1359" i="3"/>
  <c r="L1359" i="3"/>
  <c r="M1359" i="3"/>
  <c r="N1359" i="3"/>
  <c r="O1359" i="3" s="1"/>
  <c r="P1359" i="3"/>
  <c r="K1360" i="3"/>
  <c r="L1360" i="3"/>
  <c r="N1360" i="3" s="1"/>
  <c r="O1360" i="3" s="1"/>
  <c r="M1360" i="3"/>
  <c r="P1360" i="3"/>
  <c r="K1361" i="3"/>
  <c r="L1361" i="3"/>
  <c r="M1361" i="3"/>
  <c r="N1361" i="3"/>
  <c r="O1361" i="3" s="1"/>
  <c r="P1361" i="3"/>
  <c r="K1362" i="3"/>
  <c r="L1362" i="3"/>
  <c r="M1362" i="3"/>
  <c r="N1362" i="3"/>
  <c r="O1362" i="3" s="1"/>
  <c r="P1362" i="3"/>
  <c r="K1363" i="3"/>
  <c r="L1363" i="3"/>
  <c r="M1363" i="3"/>
  <c r="N1363" i="3"/>
  <c r="O1363" i="3" s="1"/>
  <c r="P1363" i="3"/>
  <c r="K1364" i="3"/>
  <c r="L1364" i="3"/>
  <c r="M1364" i="3"/>
  <c r="N1364" i="3"/>
  <c r="O1364" i="3" s="1"/>
  <c r="P1364" i="3"/>
  <c r="K1365" i="3"/>
  <c r="L1365" i="3"/>
  <c r="N1365" i="3" s="1"/>
  <c r="O1365" i="3" s="1"/>
  <c r="M1365" i="3"/>
  <c r="P1365" i="3"/>
  <c r="K1366" i="3"/>
  <c r="L1366" i="3"/>
  <c r="N1366" i="3" s="1"/>
  <c r="M1366" i="3"/>
  <c r="O1366" i="3"/>
  <c r="P1366" i="3"/>
  <c r="K1367" i="3"/>
  <c r="L1367" i="3"/>
  <c r="N1367" i="3" s="1"/>
  <c r="O1367" i="3" s="1"/>
  <c r="M1367" i="3"/>
  <c r="P1367" i="3"/>
  <c r="K1368" i="3"/>
  <c r="L1368" i="3"/>
  <c r="M1368" i="3"/>
  <c r="N1368" i="3"/>
  <c r="O1368" i="3" s="1"/>
  <c r="P1368" i="3"/>
  <c r="K1369" i="3"/>
  <c r="L1369" i="3"/>
  <c r="N1369" i="3" s="1"/>
  <c r="O1369" i="3" s="1"/>
  <c r="M1369" i="3"/>
  <c r="P1369" i="3"/>
  <c r="K1370" i="3"/>
  <c r="L1370" i="3"/>
  <c r="M1370" i="3"/>
  <c r="N1370" i="3"/>
  <c r="O1370" i="3"/>
  <c r="P1370" i="3"/>
  <c r="K1371" i="3"/>
  <c r="L1371" i="3"/>
  <c r="M1371" i="3"/>
  <c r="N1371" i="3"/>
  <c r="O1371" i="3" s="1"/>
  <c r="P1371" i="3"/>
  <c r="K1372" i="3"/>
  <c r="L1372" i="3"/>
  <c r="M1372" i="3"/>
  <c r="N1372" i="3"/>
  <c r="O1372" i="3"/>
  <c r="P1372" i="3"/>
  <c r="K1373" i="3"/>
  <c r="L1373" i="3"/>
  <c r="N1373" i="3" s="1"/>
  <c r="O1373" i="3" s="1"/>
  <c r="M1373" i="3"/>
  <c r="P1373" i="3"/>
  <c r="K1374" i="3"/>
  <c r="L1374" i="3"/>
  <c r="M1374" i="3"/>
  <c r="N1374" i="3"/>
  <c r="O1374" i="3"/>
  <c r="P1374" i="3"/>
  <c r="K1375" i="3"/>
  <c r="L1375" i="3"/>
  <c r="M1375" i="3"/>
  <c r="N1375" i="3"/>
  <c r="O1375" i="3" s="1"/>
  <c r="P1375" i="3"/>
  <c r="K1376" i="3"/>
  <c r="L1376" i="3"/>
  <c r="N1376" i="3" s="1"/>
  <c r="O1376" i="3" s="1"/>
  <c r="M1376" i="3"/>
  <c r="P1376" i="3"/>
  <c r="K1377" i="3"/>
  <c r="L1377" i="3"/>
  <c r="M1377" i="3"/>
  <c r="N1377" i="3"/>
  <c r="O1377" i="3" s="1"/>
  <c r="P1377" i="3"/>
  <c r="K1378" i="3"/>
  <c r="L1378" i="3"/>
  <c r="N1378" i="3" s="1"/>
  <c r="O1378" i="3" s="1"/>
  <c r="M1378" i="3"/>
  <c r="P1378" i="3"/>
  <c r="K1379" i="3"/>
  <c r="L1379" i="3"/>
  <c r="N1379" i="3" s="1"/>
  <c r="O1379" i="3" s="1"/>
  <c r="M1379" i="3"/>
  <c r="P1379" i="3"/>
  <c r="K1380" i="3"/>
  <c r="L1380" i="3"/>
  <c r="N1380" i="3" s="1"/>
  <c r="O1380" i="3" s="1"/>
  <c r="M1380" i="3"/>
  <c r="P1380" i="3"/>
  <c r="K1381" i="3"/>
  <c r="L1381" i="3"/>
  <c r="M1381" i="3"/>
  <c r="N1381" i="3"/>
  <c r="O1381" i="3" s="1"/>
  <c r="P1381" i="3"/>
  <c r="K1382" i="3"/>
  <c r="L1382" i="3"/>
  <c r="M1382" i="3"/>
  <c r="N1382" i="3"/>
  <c r="O1382" i="3" s="1"/>
  <c r="P1382" i="3"/>
  <c r="K1383" i="3"/>
  <c r="L1383" i="3"/>
  <c r="M1383" i="3"/>
  <c r="N1383" i="3"/>
  <c r="O1383" i="3" s="1"/>
  <c r="P1383" i="3"/>
  <c r="K1384" i="3"/>
  <c r="L1384" i="3"/>
  <c r="N1384" i="3" s="1"/>
  <c r="O1384" i="3" s="1"/>
  <c r="M1384" i="3"/>
  <c r="P1384" i="3"/>
  <c r="K1385" i="3"/>
  <c r="L1385" i="3"/>
  <c r="M1385" i="3"/>
  <c r="N1385" i="3"/>
  <c r="O1385" i="3" s="1"/>
  <c r="P1385" i="3"/>
  <c r="K1386" i="3"/>
  <c r="L1386" i="3"/>
  <c r="M1386" i="3"/>
  <c r="N1386" i="3"/>
  <c r="O1386" i="3" s="1"/>
  <c r="P1386" i="3"/>
  <c r="K1387" i="3"/>
  <c r="L1387" i="3"/>
  <c r="M1387" i="3"/>
  <c r="N1387" i="3"/>
  <c r="O1387" i="3" s="1"/>
  <c r="P1387" i="3"/>
  <c r="K1388" i="3"/>
  <c r="L1388" i="3"/>
  <c r="M1388" i="3"/>
  <c r="N1388" i="3"/>
  <c r="O1388" i="3" s="1"/>
  <c r="P1388" i="3"/>
  <c r="K1389" i="3"/>
  <c r="L1389" i="3"/>
  <c r="N1389" i="3" s="1"/>
  <c r="O1389" i="3" s="1"/>
  <c r="M1389" i="3"/>
  <c r="P1389" i="3"/>
  <c r="K1390" i="3"/>
  <c r="L1390" i="3"/>
  <c r="N1390" i="3" s="1"/>
  <c r="O1390" i="3" s="1"/>
  <c r="M1390" i="3"/>
  <c r="P1390" i="3"/>
  <c r="K1391" i="3"/>
  <c r="L1391" i="3"/>
  <c r="N1391" i="3" s="1"/>
  <c r="O1391" i="3" s="1"/>
  <c r="M1391" i="3"/>
  <c r="P1391" i="3"/>
  <c r="K1392" i="3"/>
  <c r="L1392" i="3"/>
  <c r="M1392" i="3"/>
  <c r="N1392" i="3"/>
  <c r="O1392" i="3" s="1"/>
  <c r="P1392" i="3"/>
  <c r="K1393" i="3"/>
  <c r="L1393" i="3"/>
  <c r="N1393" i="3" s="1"/>
  <c r="O1393" i="3" s="1"/>
  <c r="M1393" i="3"/>
  <c r="P1393" i="3"/>
  <c r="K1394" i="3"/>
  <c r="L1394" i="3"/>
  <c r="M1394" i="3"/>
  <c r="N1394" i="3"/>
  <c r="O1394" i="3"/>
  <c r="P1394" i="3"/>
  <c r="K1395" i="3"/>
  <c r="L1395" i="3"/>
  <c r="M1395" i="3"/>
  <c r="N1395" i="3"/>
  <c r="O1395" i="3" s="1"/>
  <c r="P1395" i="3"/>
  <c r="K1396" i="3"/>
  <c r="L1396" i="3"/>
  <c r="M1396" i="3"/>
  <c r="N1396" i="3"/>
  <c r="O1396" i="3"/>
  <c r="P1396" i="3"/>
  <c r="K1397" i="3"/>
  <c r="L1397" i="3"/>
  <c r="N1397" i="3" s="1"/>
  <c r="O1397" i="3" s="1"/>
  <c r="M1397" i="3"/>
  <c r="P1397" i="3"/>
  <c r="K1398" i="3"/>
  <c r="L1398" i="3"/>
  <c r="M1398" i="3"/>
  <c r="N1398" i="3"/>
  <c r="O1398" i="3"/>
  <c r="P1398" i="3"/>
  <c r="K1399" i="3"/>
  <c r="L1399" i="3"/>
  <c r="M1399" i="3"/>
  <c r="N1399" i="3"/>
  <c r="O1399" i="3" s="1"/>
  <c r="P1399" i="3"/>
  <c r="K1400" i="3"/>
  <c r="L1400" i="3"/>
  <c r="N1400" i="3" s="1"/>
  <c r="O1400" i="3" s="1"/>
  <c r="M1400" i="3"/>
  <c r="P1400" i="3"/>
  <c r="K1401" i="3"/>
  <c r="L1401" i="3"/>
  <c r="M1401" i="3"/>
  <c r="N1401" i="3"/>
  <c r="O1401" i="3" s="1"/>
  <c r="P1401" i="3"/>
  <c r="K1402" i="3"/>
  <c r="L1402" i="3"/>
  <c r="N1402" i="3" s="1"/>
  <c r="O1402" i="3" s="1"/>
  <c r="M1402" i="3"/>
  <c r="P1402" i="3"/>
  <c r="K1403" i="3"/>
  <c r="L1403" i="3"/>
  <c r="N1403" i="3" s="1"/>
  <c r="O1403" i="3" s="1"/>
  <c r="M1403" i="3"/>
  <c r="P1403" i="3"/>
  <c r="K1404" i="3"/>
  <c r="L1404" i="3"/>
  <c r="N1404" i="3" s="1"/>
  <c r="O1404" i="3" s="1"/>
  <c r="M1404" i="3"/>
  <c r="P1404" i="3"/>
  <c r="K1405" i="3"/>
  <c r="L1405" i="3"/>
  <c r="M1405" i="3"/>
  <c r="N1405" i="3"/>
  <c r="O1405" i="3" s="1"/>
  <c r="P1405" i="3"/>
  <c r="K1406" i="3"/>
  <c r="L1406" i="3"/>
  <c r="M1406" i="3"/>
  <c r="N1406" i="3"/>
  <c r="O1406" i="3" s="1"/>
  <c r="P1406" i="3"/>
  <c r="K1407" i="3"/>
  <c r="L1407" i="3"/>
  <c r="M1407" i="3"/>
  <c r="N1407" i="3"/>
  <c r="O1407" i="3" s="1"/>
  <c r="P1407" i="3"/>
  <c r="K1408" i="3"/>
  <c r="L1408" i="3"/>
  <c r="N1408" i="3" s="1"/>
  <c r="O1408" i="3" s="1"/>
  <c r="M1408" i="3"/>
  <c r="P1408" i="3"/>
  <c r="K1409" i="3"/>
  <c r="L1409" i="3"/>
  <c r="M1409" i="3"/>
  <c r="N1409" i="3"/>
  <c r="O1409" i="3" s="1"/>
  <c r="P1409" i="3"/>
  <c r="K1410" i="3"/>
  <c r="L1410" i="3"/>
  <c r="M1410" i="3"/>
  <c r="N1410" i="3"/>
  <c r="O1410" i="3" s="1"/>
  <c r="P1410" i="3"/>
  <c r="K1411" i="3"/>
  <c r="L1411" i="3"/>
  <c r="M1411" i="3"/>
  <c r="N1411" i="3"/>
  <c r="O1411" i="3" s="1"/>
  <c r="P1411" i="3"/>
  <c r="K1412" i="3"/>
  <c r="L1412" i="3"/>
  <c r="N1412" i="3" s="1"/>
  <c r="O1412" i="3" s="1"/>
  <c r="M1412" i="3"/>
  <c r="P1412" i="3"/>
  <c r="K1413" i="3"/>
  <c r="L1413" i="3"/>
  <c r="N1413" i="3" s="1"/>
  <c r="O1413" i="3" s="1"/>
  <c r="M1413" i="3"/>
  <c r="P1413" i="3"/>
  <c r="K1414" i="3"/>
  <c r="L1414" i="3"/>
  <c r="M1414" i="3"/>
  <c r="N1414" i="3"/>
  <c r="O1414" i="3"/>
  <c r="P1414" i="3"/>
  <c r="K1415" i="3"/>
  <c r="L1415" i="3"/>
  <c r="N1415" i="3" s="1"/>
  <c r="O1415" i="3" s="1"/>
  <c r="M1415" i="3"/>
  <c r="P1415" i="3"/>
  <c r="K1416" i="3"/>
  <c r="L1416" i="3"/>
  <c r="M1416" i="3"/>
  <c r="N1416" i="3"/>
  <c r="O1416" i="3"/>
  <c r="P1416" i="3"/>
  <c r="K1417" i="3"/>
  <c r="L1417" i="3"/>
  <c r="N1417" i="3" s="1"/>
  <c r="O1417" i="3" s="1"/>
  <c r="M1417" i="3"/>
  <c r="P1417" i="3"/>
  <c r="K1418" i="3"/>
  <c r="L1418" i="3"/>
  <c r="N1418" i="3" s="1"/>
  <c r="M1418" i="3"/>
  <c r="O1418" i="3"/>
  <c r="P1418" i="3"/>
  <c r="K1419" i="3"/>
  <c r="L1419" i="3"/>
  <c r="M1419" i="3"/>
  <c r="N1419" i="3"/>
  <c r="O1419" i="3" s="1"/>
  <c r="P1419" i="3"/>
  <c r="K1420" i="3"/>
  <c r="L1420" i="3"/>
  <c r="M1420" i="3"/>
  <c r="N1420" i="3"/>
  <c r="O1420" i="3"/>
  <c r="P1420" i="3"/>
  <c r="K1421" i="3"/>
  <c r="L1421" i="3"/>
  <c r="M1421" i="3"/>
  <c r="N1421" i="3"/>
  <c r="O1421" i="3" s="1"/>
  <c r="P1421" i="3"/>
  <c r="K1422" i="3"/>
  <c r="L1422" i="3"/>
  <c r="M1422" i="3"/>
  <c r="N1422" i="3"/>
  <c r="O1422" i="3" s="1"/>
  <c r="P1422" i="3"/>
  <c r="K1423" i="3"/>
  <c r="L1423" i="3"/>
  <c r="N1423" i="3" s="1"/>
  <c r="O1423" i="3" s="1"/>
  <c r="M1423" i="3"/>
  <c r="P1423" i="3"/>
  <c r="K1424" i="3"/>
  <c r="L1424" i="3"/>
  <c r="N1424" i="3" s="1"/>
  <c r="O1424" i="3" s="1"/>
  <c r="M1424" i="3"/>
  <c r="P1424" i="3"/>
  <c r="K1425" i="3"/>
  <c r="L1425" i="3"/>
  <c r="M1425" i="3"/>
  <c r="N1425" i="3"/>
  <c r="O1425" i="3" s="1"/>
  <c r="P1425" i="3"/>
  <c r="K1426" i="3"/>
  <c r="L1426" i="3"/>
  <c r="N1426" i="3" s="1"/>
  <c r="O1426" i="3" s="1"/>
  <c r="M1426" i="3"/>
  <c r="P1426" i="3"/>
  <c r="K1427" i="3"/>
  <c r="L1427" i="3"/>
  <c r="M1427" i="3"/>
  <c r="N1427" i="3"/>
  <c r="O1427" i="3" s="1"/>
  <c r="P1427" i="3"/>
  <c r="K1428" i="3"/>
  <c r="L1428" i="3"/>
  <c r="N1428" i="3" s="1"/>
  <c r="O1428" i="3" s="1"/>
  <c r="M1428" i="3"/>
  <c r="P1428" i="3"/>
  <c r="K1429" i="3"/>
  <c r="L1429" i="3"/>
  <c r="M1429" i="3"/>
  <c r="N1429" i="3"/>
  <c r="O1429" i="3" s="1"/>
  <c r="P1429" i="3"/>
  <c r="K1430" i="3"/>
  <c r="L1430" i="3"/>
  <c r="M1430" i="3"/>
  <c r="N1430" i="3"/>
  <c r="O1430" i="3" s="1"/>
  <c r="P1430" i="3"/>
  <c r="K1431" i="3"/>
  <c r="L1431" i="3"/>
  <c r="N1431" i="3" s="1"/>
  <c r="O1431" i="3" s="1"/>
  <c r="M1431" i="3"/>
  <c r="P1431" i="3"/>
  <c r="K1432" i="3"/>
  <c r="L1432" i="3"/>
  <c r="N1432" i="3" s="1"/>
  <c r="O1432" i="3" s="1"/>
  <c r="M1432" i="3"/>
  <c r="P1432" i="3"/>
  <c r="K1433" i="3"/>
  <c r="L1433" i="3"/>
  <c r="M1433" i="3"/>
  <c r="N1433" i="3"/>
  <c r="O1433" i="3" s="1"/>
  <c r="P1433" i="3"/>
  <c r="K1434" i="3"/>
  <c r="L1434" i="3"/>
  <c r="M1434" i="3"/>
  <c r="N1434" i="3"/>
  <c r="O1434" i="3" s="1"/>
  <c r="P1434" i="3"/>
  <c r="K1435" i="3"/>
  <c r="L1435" i="3"/>
  <c r="M1435" i="3"/>
  <c r="N1435" i="3"/>
  <c r="O1435" i="3" s="1"/>
  <c r="P1435" i="3"/>
  <c r="K1436" i="3"/>
  <c r="L1436" i="3"/>
  <c r="N1436" i="3" s="1"/>
  <c r="O1436" i="3" s="1"/>
  <c r="M1436" i="3"/>
  <c r="P1436" i="3"/>
  <c r="K1437" i="3"/>
  <c r="L1437" i="3"/>
  <c r="N1437" i="3" s="1"/>
  <c r="O1437" i="3" s="1"/>
  <c r="M1437" i="3"/>
  <c r="P1437" i="3"/>
  <c r="K1438" i="3"/>
  <c r="L1438" i="3"/>
  <c r="N1438" i="3" s="1"/>
  <c r="O1438" i="3" s="1"/>
  <c r="M1438" i="3"/>
  <c r="P1438" i="3"/>
  <c r="K1439" i="3"/>
  <c r="L1439" i="3"/>
  <c r="N1439" i="3" s="1"/>
  <c r="O1439" i="3" s="1"/>
  <c r="M1439" i="3"/>
  <c r="P1439" i="3"/>
  <c r="K1440" i="3"/>
  <c r="L1440" i="3"/>
  <c r="M1440" i="3"/>
  <c r="N1440" i="3"/>
  <c r="O1440" i="3" s="1"/>
  <c r="P1440" i="3"/>
  <c r="K1441" i="3"/>
  <c r="L1441" i="3"/>
  <c r="N1441" i="3" s="1"/>
  <c r="O1441" i="3" s="1"/>
  <c r="M1441" i="3"/>
  <c r="P1441" i="3"/>
  <c r="K1442" i="3"/>
  <c r="L1442" i="3"/>
  <c r="M1442" i="3"/>
  <c r="N1442" i="3"/>
  <c r="O1442" i="3"/>
  <c r="P1442" i="3"/>
  <c r="K1443" i="3"/>
  <c r="L1443" i="3"/>
  <c r="N1443" i="3" s="1"/>
  <c r="O1443" i="3" s="1"/>
  <c r="M1443" i="3"/>
  <c r="P1443" i="3"/>
  <c r="K1444" i="3"/>
  <c r="L1444" i="3"/>
  <c r="M1444" i="3"/>
  <c r="N1444" i="3"/>
  <c r="O1444" i="3"/>
  <c r="P1444" i="3"/>
  <c r="K1445" i="3"/>
  <c r="L1445" i="3"/>
  <c r="N1445" i="3" s="1"/>
  <c r="O1445" i="3" s="1"/>
  <c r="M1445" i="3"/>
  <c r="P1445" i="3"/>
  <c r="K1446" i="3"/>
  <c r="L1446" i="3"/>
  <c r="M1446" i="3"/>
  <c r="N1446" i="3"/>
  <c r="O1446" i="3"/>
  <c r="P1446" i="3"/>
  <c r="K1447" i="3"/>
  <c r="L1447" i="3"/>
  <c r="M1447" i="3"/>
  <c r="N1447" i="3"/>
  <c r="O1447" i="3" s="1"/>
  <c r="P1447" i="3"/>
  <c r="K1448" i="3"/>
  <c r="L1448" i="3"/>
  <c r="N1448" i="3" s="1"/>
  <c r="M1448" i="3"/>
  <c r="O1448" i="3"/>
  <c r="P1448" i="3"/>
  <c r="K1449" i="3"/>
  <c r="L1449" i="3"/>
  <c r="N1449" i="3" s="1"/>
  <c r="O1449" i="3" s="1"/>
  <c r="M1449" i="3"/>
  <c r="P1449" i="3"/>
  <c r="K1450" i="3"/>
  <c r="L1450" i="3"/>
  <c r="N1450" i="3" s="1"/>
  <c r="O1450" i="3" s="1"/>
  <c r="M1450" i="3"/>
  <c r="P1450" i="3"/>
  <c r="K1451" i="3"/>
  <c r="L1451" i="3"/>
  <c r="N1451" i="3" s="1"/>
  <c r="O1451" i="3" s="1"/>
  <c r="M1451" i="3"/>
  <c r="P1451" i="3"/>
  <c r="K1452" i="3"/>
  <c r="L1452" i="3"/>
  <c r="M1452" i="3"/>
  <c r="N1452" i="3"/>
  <c r="O1452" i="3" s="1"/>
  <c r="P1452" i="3"/>
  <c r="K1453" i="3"/>
  <c r="L1453" i="3"/>
  <c r="M1453" i="3"/>
  <c r="N1453" i="3"/>
  <c r="O1453" i="3" s="1"/>
  <c r="P1453" i="3"/>
  <c r="K1454" i="3"/>
  <c r="L1454" i="3"/>
  <c r="N1454" i="3" s="1"/>
  <c r="O1454" i="3" s="1"/>
  <c r="M1454" i="3"/>
  <c r="P1454" i="3"/>
  <c r="K1455" i="3"/>
  <c r="L1455" i="3"/>
  <c r="M1455" i="3"/>
  <c r="N1455" i="3"/>
  <c r="O1455" i="3" s="1"/>
  <c r="P1455" i="3"/>
  <c r="K1456" i="3"/>
  <c r="L1456" i="3"/>
  <c r="N1456" i="3" s="1"/>
  <c r="O1456" i="3" s="1"/>
  <c r="M1456" i="3"/>
  <c r="P1456" i="3"/>
  <c r="K1457" i="3"/>
  <c r="L1457" i="3"/>
  <c r="N1457" i="3" s="1"/>
  <c r="O1457" i="3" s="1"/>
  <c r="M1457" i="3"/>
  <c r="P1457" i="3"/>
  <c r="K1458" i="3"/>
  <c r="L1458" i="3"/>
  <c r="M1458" i="3"/>
  <c r="N1458" i="3"/>
  <c r="O1458" i="3" s="1"/>
  <c r="P1458" i="3"/>
  <c r="K1459" i="3"/>
  <c r="L1459" i="3"/>
  <c r="N1459" i="3" s="1"/>
  <c r="O1459" i="3" s="1"/>
  <c r="M1459" i="3"/>
  <c r="P1459" i="3"/>
  <c r="K1460" i="3"/>
  <c r="L1460" i="3"/>
  <c r="M1460" i="3"/>
  <c r="N1460" i="3"/>
  <c r="O1460" i="3" s="1"/>
  <c r="P1460" i="3"/>
  <c r="K1461" i="3"/>
  <c r="L1461" i="3"/>
  <c r="N1461" i="3" s="1"/>
  <c r="O1461" i="3" s="1"/>
  <c r="M1461" i="3"/>
  <c r="P1461" i="3"/>
  <c r="K1462" i="3"/>
  <c r="L1462" i="3"/>
  <c r="N1462" i="3" s="1"/>
  <c r="O1462" i="3" s="1"/>
  <c r="M1462" i="3"/>
  <c r="P1462" i="3"/>
  <c r="K1463" i="3"/>
  <c r="L1463" i="3"/>
  <c r="M1463" i="3"/>
  <c r="N1463" i="3"/>
  <c r="O1463" i="3" s="1"/>
  <c r="P1463" i="3"/>
  <c r="K1464" i="3"/>
  <c r="L1464" i="3"/>
  <c r="N1464" i="3" s="1"/>
  <c r="O1464" i="3" s="1"/>
  <c r="M1464" i="3"/>
  <c r="P1464" i="3"/>
  <c r="K1465" i="3"/>
  <c r="L1465" i="3"/>
  <c r="N1465" i="3" s="1"/>
  <c r="O1465" i="3" s="1"/>
  <c r="M1465" i="3"/>
  <c r="P1465" i="3"/>
  <c r="K1466" i="3"/>
  <c r="L1466" i="3"/>
  <c r="M1466" i="3"/>
  <c r="N1466" i="3"/>
  <c r="O1466" i="3" s="1"/>
  <c r="P1466" i="3"/>
  <c r="K1467" i="3"/>
  <c r="L1467" i="3"/>
  <c r="N1467" i="3" s="1"/>
  <c r="O1467" i="3" s="1"/>
  <c r="M1467" i="3"/>
  <c r="P1467" i="3"/>
  <c r="K1468" i="3"/>
  <c r="L1468" i="3"/>
  <c r="M1468" i="3"/>
  <c r="N1468" i="3"/>
  <c r="O1468" i="3" s="1"/>
  <c r="P1468" i="3"/>
  <c r="K1469" i="3"/>
  <c r="L1469" i="3"/>
  <c r="M1469" i="3"/>
  <c r="N1469" i="3"/>
  <c r="O1469" i="3" s="1"/>
  <c r="P1469" i="3"/>
  <c r="K1470" i="3"/>
  <c r="L1470" i="3"/>
  <c r="N1470" i="3" s="1"/>
  <c r="O1470" i="3" s="1"/>
  <c r="M1470" i="3"/>
  <c r="P1470" i="3"/>
  <c r="K1471" i="3"/>
  <c r="L1471" i="3"/>
  <c r="M1471" i="3"/>
  <c r="N1471" i="3"/>
  <c r="O1471" i="3"/>
  <c r="P1471" i="3"/>
  <c r="K1472" i="3"/>
  <c r="L1472" i="3"/>
  <c r="N1472" i="3" s="1"/>
  <c r="O1472" i="3" s="1"/>
  <c r="M1472" i="3"/>
  <c r="P1472" i="3"/>
  <c r="K1473" i="3"/>
  <c r="L1473" i="3"/>
  <c r="N1473" i="3" s="1"/>
  <c r="O1473" i="3" s="1"/>
  <c r="M1473" i="3"/>
  <c r="P1473" i="3"/>
  <c r="K1474" i="3"/>
  <c r="L1474" i="3"/>
  <c r="N1474" i="3" s="1"/>
  <c r="O1474" i="3" s="1"/>
  <c r="M1474" i="3"/>
  <c r="P1474" i="3"/>
  <c r="K1475" i="3"/>
  <c r="L1475" i="3"/>
  <c r="N1475" i="3" s="1"/>
  <c r="O1475" i="3" s="1"/>
  <c r="M1475" i="3"/>
  <c r="P1475" i="3"/>
  <c r="K1476" i="3"/>
  <c r="L1476" i="3"/>
  <c r="M1476" i="3"/>
  <c r="N1476" i="3"/>
  <c r="O1476" i="3" s="1"/>
  <c r="P1476" i="3"/>
  <c r="K1477" i="3"/>
  <c r="L1477" i="3"/>
  <c r="M1477" i="3"/>
  <c r="N1477" i="3"/>
  <c r="O1477" i="3" s="1"/>
  <c r="P1477" i="3"/>
  <c r="K1478" i="3"/>
  <c r="L1478" i="3"/>
  <c r="N1478" i="3" s="1"/>
  <c r="O1478" i="3" s="1"/>
  <c r="M1478" i="3"/>
  <c r="P1478" i="3"/>
  <c r="K1479" i="3"/>
  <c r="L1479" i="3"/>
  <c r="M1479" i="3"/>
  <c r="N1479" i="3"/>
  <c r="O1479" i="3" s="1"/>
  <c r="P1479" i="3"/>
  <c r="K1480" i="3"/>
  <c r="L1480" i="3"/>
  <c r="N1480" i="3" s="1"/>
  <c r="O1480" i="3" s="1"/>
  <c r="M1480" i="3"/>
  <c r="P1480" i="3"/>
  <c r="K1481" i="3"/>
  <c r="L1481" i="3"/>
  <c r="N1481" i="3" s="1"/>
  <c r="O1481" i="3" s="1"/>
  <c r="M1481" i="3"/>
  <c r="P1481" i="3"/>
  <c r="K1482" i="3"/>
  <c r="L1482" i="3"/>
  <c r="M1482" i="3"/>
  <c r="N1482" i="3"/>
  <c r="O1482" i="3" s="1"/>
  <c r="P1482" i="3"/>
  <c r="K1483" i="3"/>
  <c r="L1483" i="3"/>
  <c r="N1483" i="3" s="1"/>
  <c r="O1483" i="3" s="1"/>
  <c r="M1483" i="3"/>
  <c r="P1483" i="3"/>
  <c r="K1484" i="3"/>
  <c r="L1484" i="3"/>
  <c r="M1484" i="3"/>
  <c r="N1484" i="3"/>
  <c r="O1484" i="3" s="1"/>
  <c r="P1484" i="3"/>
  <c r="K1485" i="3"/>
  <c r="L1485" i="3"/>
  <c r="N1485" i="3" s="1"/>
  <c r="O1485" i="3" s="1"/>
  <c r="M1485" i="3"/>
  <c r="P1485" i="3"/>
  <c r="K1486" i="3"/>
  <c r="L1486" i="3"/>
  <c r="N1486" i="3" s="1"/>
  <c r="O1486" i="3" s="1"/>
  <c r="M1486" i="3"/>
  <c r="P1486" i="3"/>
  <c r="K1487" i="3"/>
  <c r="L1487" i="3"/>
  <c r="M1487" i="3"/>
  <c r="N1487" i="3"/>
  <c r="O1487" i="3" s="1"/>
  <c r="P1487" i="3"/>
  <c r="K1488" i="3"/>
  <c r="L1488" i="3"/>
  <c r="N1488" i="3" s="1"/>
  <c r="O1488" i="3" s="1"/>
  <c r="M1488" i="3"/>
  <c r="P1488" i="3"/>
  <c r="K1489" i="3"/>
  <c r="L1489" i="3"/>
  <c r="N1489" i="3" s="1"/>
  <c r="O1489" i="3" s="1"/>
  <c r="M1489" i="3"/>
  <c r="P1489" i="3"/>
  <c r="K1490" i="3"/>
  <c r="L1490" i="3"/>
  <c r="M1490" i="3"/>
  <c r="N1490" i="3"/>
  <c r="O1490" i="3" s="1"/>
  <c r="P1490" i="3"/>
  <c r="K1491" i="3"/>
  <c r="L1491" i="3"/>
  <c r="N1491" i="3" s="1"/>
  <c r="O1491" i="3" s="1"/>
  <c r="M1491" i="3"/>
  <c r="P1491" i="3"/>
  <c r="K1492" i="3"/>
  <c r="L1492" i="3"/>
  <c r="M1492" i="3"/>
  <c r="N1492" i="3"/>
  <c r="O1492" i="3" s="1"/>
  <c r="P1492" i="3"/>
  <c r="K1493" i="3"/>
  <c r="L1493" i="3"/>
  <c r="M1493" i="3"/>
  <c r="N1493" i="3"/>
  <c r="O1493" i="3" s="1"/>
  <c r="P1493" i="3"/>
  <c r="K1494" i="3"/>
  <c r="L1494" i="3"/>
  <c r="N1494" i="3" s="1"/>
  <c r="O1494" i="3" s="1"/>
  <c r="M1494" i="3"/>
  <c r="P1494" i="3"/>
  <c r="K1495" i="3"/>
  <c r="L1495" i="3"/>
  <c r="M1495" i="3"/>
  <c r="N1495" i="3"/>
  <c r="O1495" i="3"/>
  <c r="P1495" i="3"/>
  <c r="K1496" i="3"/>
  <c r="L1496" i="3"/>
  <c r="N1496" i="3" s="1"/>
  <c r="O1496" i="3" s="1"/>
  <c r="M1496" i="3"/>
  <c r="P1496" i="3"/>
  <c r="K1497" i="3"/>
  <c r="L1497" i="3"/>
  <c r="N1497" i="3" s="1"/>
  <c r="O1497" i="3" s="1"/>
  <c r="M1497" i="3"/>
  <c r="P1497" i="3"/>
  <c r="K1498" i="3"/>
  <c r="L1498" i="3"/>
  <c r="N1498" i="3" s="1"/>
  <c r="O1498" i="3" s="1"/>
  <c r="M1498" i="3"/>
  <c r="P1498" i="3"/>
  <c r="K1499" i="3"/>
  <c r="L1499" i="3"/>
  <c r="N1499" i="3" s="1"/>
  <c r="O1499" i="3" s="1"/>
  <c r="M1499" i="3"/>
  <c r="P1499" i="3"/>
  <c r="K1500" i="3"/>
  <c r="L1500" i="3"/>
  <c r="M1500" i="3"/>
  <c r="N1500" i="3"/>
  <c r="O1500" i="3" s="1"/>
  <c r="P1500" i="3"/>
  <c r="K1501" i="3"/>
  <c r="L1501" i="3"/>
  <c r="M1501" i="3"/>
  <c r="N1501" i="3"/>
  <c r="O1501" i="3" s="1"/>
  <c r="P1501" i="3"/>
  <c r="K1502" i="3"/>
  <c r="L1502" i="3"/>
  <c r="N1502" i="3" s="1"/>
  <c r="O1502" i="3" s="1"/>
  <c r="M1502" i="3"/>
  <c r="P1502" i="3"/>
  <c r="K1503" i="3"/>
  <c r="L1503" i="3"/>
  <c r="M1503" i="3"/>
  <c r="N1503" i="3"/>
  <c r="O1503" i="3" s="1"/>
  <c r="P1503" i="3"/>
  <c r="K1504" i="3"/>
  <c r="L1504" i="3"/>
  <c r="N1504" i="3" s="1"/>
  <c r="O1504" i="3" s="1"/>
  <c r="M1504" i="3"/>
  <c r="P1504" i="3"/>
  <c r="K1505" i="3"/>
  <c r="L1505" i="3"/>
  <c r="N1505" i="3" s="1"/>
  <c r="O1505" i="3" s="1"/>
  <c r="M1505" i="3"/>
  <c r="P1505" i="3"/>
  <c r="K1506" i="3"/>
  <c r="L1506" i="3"/>
  <c r="M1506" i="3"/>
  <c r="N1506" i="3"/>
  <c r="O1506" i="3" s="1"/>
  <c r="P1506" i="3"/>
  <c r="K1507" i="3"/>
  <c r="L1507" i="3"/>
  <c r="N1507" i="3" s="1"/>
  <c r="O1507" i="3" s="1"/>
  <c r="M1507" i="3"/>
  <c r="P1507" i="3"/>
  <c r="K1508" i="3"/>
  <c r="L1508" i="3"/>
  <c r="M1508" i="3"/>
  <c r="N1508" i="3"/>
  <c r="O1508" i="3" s="1"/>
  <c r="P1508" i="3"/>
  <c r="K1509" i="3"/>
  <c r="L1509" i="3"/>
  <c r="N1509" i="3" s="1"/>
  <c r="O1509" i="3" s="1"/>
  <c r="M1509" i="3"/>
  <c r="P1509" i="3"/>
  <c r="K1510" i="3"/>
  <c r="L1510" i="3"/>
  <c r="N1510" i="3" s="1"/>
  <c r="O1510" i="3" s="1"/>
  <c r="M1510" i="3"/>
  <c r="P1510" i="3"/>
  <c r="K1511" i="3"/>
  <c r="L1511" i="3"/>
  <c r="M1511" i="3"/>
  <c r="N1511" i="3"/>
  <c r="O1511" i="3" s="1"/>
  <c r="P1511" i="3"/>
  <c r="K1512" i="3"/>
  <c r="L1512" i="3"/>
  <c r="N1512" i="3" s="1"/>
  <c r="O1512" i="3" s="1"/>
  <c r="M1512" i="3"/>
  <c r="P1512" i="3"/>
  <c r="K1513" i="3"/>
  <c r="L1513" i="3"/>
  <c r="N1513" i="3" s="1"/>
  <c r="O1513" i="3" s="1"/>
  <c r="M1513" i="3"/>
  <c r="P1513" i="3"/>
  <c r="K1514" i="3"/>
  <c r="L1514" i="3"/>
  <c r="M1514" i="3"/>
  <c r="N1514" i="3"/>
  <c r="O1514" i="3" s="1"/>
  <c r="P1514" i="3"/>
  <c r="K1515" i="3"/>
  <c r="L1515" i="3"/>
  <c r="N1515" i="3" s="1"/>
  <c r="O1515" i="3" s="1"/>
  <c r="M1515" i="3"/>
  <c r="P1515" i="3"/>
  <c r="K1516" i="3"/>
  <c r="L1516" i="3"/>
  <c r="M1516" i="3"/>
  <c r="N1516" i="3"/>
  <c r="O1516" i="3" s="1"/>
  <c r="P1516" i="3"/>
  <c r="K1517" i="3"/>
  <c r="L1517" i="3"/>
  <c r="M1517" i="3"/>
  <c r="N1517" i="3"/>
  <c r="O1517" i="3" s="1"/>
  <c r="P1517" i="3"/>
  <c r="K1518" i="3"/>
  <c r="L1518" i="3"/>
  <c r="N1518" i="3" s="1"/>
  <c r="O1518" i="3" s="1"/>
  <c r="M1518" i="3"/>
  <c r="P1518" i="3"/>
  <c r="K1519" i="3"/>
  <c r="L1519" i="3"/>
  <c r="M1519" i="3"/>
  <c r="N1519" i="3"/>
  <c r="O1519" i="3"/>
  <c r="P1519" i="3"/>
  <c r="K1520" i="3"/>
  <c r="L1520" i="3"/>
  <c r="N1520" i="3" s="1"/>
  <c r="O1520" i="3" s="1"/>
  <c r="M1520" i="3"/>
  <c r="P1520" i="3"/>
  <c r="K1521" i="3"/>
  <c r="L1521" i="3"/>
  <c r="N1521" i="3" s="1"/>
  <c r="O1521" i="3" s="1"/>
  <c r="M1521" i="3"/>
  <c r="P1521" i="3"/>
  <c r="K1522" i="3"/>
  <c r="L1522" i="3"/>
  <c r="N1522" i="3" s="1"/>
  <c r="O1522" i="3" s="1"/>
  <c r="M1522" i="3"/>
  <c r="P1522" i="3"/>
  <c r="K1523" i="3"/>
  <c r="L1523" i="3"/>
  <c r="N1523" i="3" s="1"/>
  <c r="O1523" i="3" s="1"/>
  <c r="M1523" i="3"/>
  <c r="P1523" i="3"/>
  <c r="K1524" i="3"/>
  <c r="L1524" i="3"/>
  <c r="M1524" i="3"/>
  <c r="N1524" i="3"/>
  <c r="O1524" i="3" s="1"/>
  <c r="P1524" i="3"/>
  <c r="K1525" i="3"/>
  <c r="L1525" i="3"/>
  <c r="M1525" i="3"/>
  <c r="N1525" i="3"/>
  <c r="O1525" i="3" s="1"/>
  <c r="P1525" i="3"/>
  <c r="K1526" i="3"/>
  <c r="L1526" i="3"/>
  <c r="N1526" i="3" s="1"/>
  <c r="O1526" i="3" s="1"/>
  <c r="M1526" i="3"/>
  <c r="P1526" i="3"/>
  <c r="K1527" i="3"/>
  <c r="L1527" i="3"/>
  <c r="M1527" i="3"/>
  <c r="N1527" i="3"/>
  <c r="O1527" i="3" s="1"/>
  <c r="P1527" i="3"/>
  <c r="K1528" i="3"/>
  <c r="L1528" i="3"/>
  <c r="N1528" i="3" s="1"/>
  <c r="O1528" i="3" s="1"/>
  <c r="M1528" i="3"/>
  <c r="P1528" i="3"/>
  <c r="K1529" i="3"/>
  <c r="L1529" i="3"/>
  <c r="N1529" i="3" s="1"/>
  <c r="O1529" i="3" s="1"/>
  <c r="M1529" i="3"/>
  <c r="P1529" i="3"/>
  <c r="K1530" i="3"/>
  <c r="L1530" i="3"/>
  <c r="M1530" i="3"/>
  <c r="N1530" i="3"/>
  <c r="O1530" i="3" s="1"/>
  <c r="P1530" i="3"/>
  <c r="K1531" i="3"/>
  <c r="L1531" i="3"/>
  <c r="N1531" i="3" s="1"/>
  <c r="O1531" i="3" s="1"/>
  <c r="M1531" i="3"/>
  <c r="P1531" i="3"/>
  <c r="K1532" i="3"/>
  <c r="L1532" i="3"/>
  <c r="M1532" i="3"/>
  <c r="N1532" i="3"/>
  <c r="O1532" i="3" s="1"/>
  <c r="P1532" i="3"/>
  <c r="K1533" i="3"/>
  <c r="L1533" i="3"/>
  <c r="N1533" i="3" s="1"/>
  <c r="O1533" i="3" s="1"/>
  <c r="M1533" i="3"/>
  <c r="P1533" i="3"/>
  <c r="K1534" i="3"/>
  <c r="L1534" i="3"/>
  <c r="N1534" i="3" s="1"/>
  <c r="O1534" i="3" s="1"/>
  <c r="M1534" i="3"/>
  <c r="P1534" i="3"/>
  <c r="K1535" i="3"/>
  <c r="L1535" i="3"/>
  <c r="M1535" i="3"/>
  <c r="N1535" i="3"/>
  <c r="O1535" i="3" s="1"/>
  <c r="P1535" i="3"/>
  <c r="K1536" i="3"/>
  <c r="L1536" i="3"/>
  <c r="N1536" i="3" s="1"/>
  <c r="O1536" i="3" s="1"/>
  <c r="M1536" i="3"/>
  <c r="P1536" i="3"/>
  <c r="K1537" i="3"/>
  <c r="L1537" i="3"/>
  <c r="N1537" i="3" s="1"/>
  <c r="O1537" i="3" s="1"/>
  <c r="M1537" i="3"/>
  <c r="P1537" i="3"/>
  <c r="K1538" i="3"/>
  <c r="L1538" i="3"/>
  <c r="M1538" i="3"/>
  <c r="N1538" i="3"/>
  <c r="O1538" i="3" s="1"/>
  <c r="P1538" i="3"/>
  <c r="K1539" i="3"/>
  <c r="L1539" i="3"/>
  <c r="N1539" i="3" s="1"/>
  <c r="O1539" i="3" s="1"/>
  <c r="M1539" i="3"/>
  <c r="P1539" i="3"/>
  <c r="K1540" i="3"/>
  <c r="L1540" i="3"/>
  <c r="M1540" i="3"/>
  <c r="N1540" i="3"/>
  <c r="O1540" i="3" s="1"/>
  <c r="P1540" i="3"/>
  <c r="K1541" i="3"/>
  <c r="L1541" i="3"/>
  <c r="M1541" i="3"/>
  <c r="N1541" i="3"/>
  <c r="O1541" i="3" s="1"/>
  <c r="P1541" i="3"/>
  <c r="K1542" i="3"/>
  <c r="L1542" i="3"/>
  <c r="N1542" i="3" s="1"/>
  <c r="O1542" i="3" s="1"/>
  <c r="M1542" i="3"/>
  <c r="P1542" i="3"/>
  <c r="K1543" i="3"/>
  <c r="L1543" i="3"/>
  <c r="M1543" i="3"/>
  <c r="N1543" i="3"/>
  <c r="O1543" i="3"/>
  <c r="P1543" i="3"/>
  <c r="K1544" i="3"/>
  <c r="L1544" i="3"/>
  <c r="N1544" i="3" s="1"/>
  <c r="O1544" i="3" s="1"/>
  <c r="M1544" i="3"/>
  <c r="P1544" i="3"/>
  <c r="K1545" i="3"/>
  <c r="L1545" i="3"/>
  <c r="N1545" i="3" s="1"/>
  <c r="O1545" i="3" s="1"/>
  <c r="M1545" i="3"/>
  <c r="P1545" i="3"/>
  <c r="K1546" i="3"/>
  <c r="L1546" i="3"/>
  <c r="N1546" i="3" s="1"/>
  <c r="O1546" i="3" s="1"/>
  <c r="M1546" i="3"/>
  <c r="P1546" i="3"/>
  <c r="K1547" i="3"/>
  <c r="L1547" i="3"/>
  <c r="N1547" i="3" s="1"/>
  <c r="O1547" i="3" s="1"/>
  <c r="M1547" i="3"/>
  <c r="P1547" i="3"/>
  <c r="K1548" i="3"/>
  <c r="L1548" i="3"/>
  <c r="M1548" i="3"/>
  <c r="N1548" i="3"/>
  <c r="O1548" i="3" s="1"/>
  <c r="P1548" i="3"/>
  <c r="K1549" i="3"/>
  <c r="L1549" i="3"/>
  <c r="M1549" i="3"/>
  <c r="N1549" i="3"/>
  <c r="O1549" i="3" s="1"/>
  <c r="P1549" i="3"/>
  <c r="K1550" i="3"/>
  <c r="L1550" i="3"/>
  <c r="N1550" i="3" s="1"/>
  <c r="O1550" i="3" s="1"/>
  <c r="M1550" i="3"/>
  <c r="P1550" i="3"/>
  <c r="K1551" i="3"/>
  <c r="L1551" i="3"/>
  <c r="M1551" i="3"/>
  <c r="N1551" i="3"/>
  <c r="O1551" i="3" s="1"/>
  <c r="P1551" i="3"/>
  <c r="K1552" i="3"/>
  <c r="L1552" i="3"/>
  <c r="N1552" i="3" s="1"/>
  <c r="O1552" i="3" s="1"/>
  <c r="M1552" i="3"/>
  <c r="P1552" i="3"/>
  <c r="K1553" i="3"/>
  <c r="L1553" i="3"/>
  <c r="N1553" i="3" s="1"/>
  <c r="O1553" i="3" s="1"/>
  <c r="M1553" i="3"/>
  <c r="P1553" i="3"/>
  <c r="K1554" i="3"/>
  <c r="L1554" i="3"/>
  <c r="M1554" i="3"/>
  <c r="N1554" i="3"/>
  <c r="O1554" i="3" s="1"/>
  <c r="P1554" i="3"/>
  <c r="K1555" i="3"/>
  <c r="L1555" i="3"/>
  <c r="N1555" i="3" s="1"/>
  <c r="O1555" i="3" s="1"/>
  <c r="M1555" i="3"/>
  <c r="P1555" i="3"/>
  <c r="K1556" i="3"/>
  <c r="L1556" i="3"/>
  <c r="M1556" i="3"/>
  <c r="N1556" i="3"/>
  <c r="O1556" i="3" s="1"/>
  <c r="P1556" i="3"/>
  <c r="K1557" i="3"/>
  <c r="L1557" i="3"/>
  <c r="N1557" i="3" s="1"/>
  <c r="O1557" i="3" s="1"/>
  <c r="M1557" i="3"/>
  <c r="P1557" i="3"/>
  <c r="K1558" i="3"/>
  <c r="L1558" i="3"/>
  <c r="N1558" i="3" s="1"/>
  <c r="O1558" i="3" s="1"/>
  <c r="M1558" i="3"/>
  <c r="P1558" i="3"/>
  <c r="K1559" i="3"/>
  <c r="L1559" i="3"/>
  <c r="M1559" i="3"/>
  <c r="N1559" i="3"/>
  <c r="O1559" i="3" s="1"/>
  <c r="P1559" i="3"/>
  <c r="K1560" i="3"/>
  <c r="L1560" i="3"/>
  <c r="N1560" i="3" s="1"/>
  <c r="O1560" i="3" s="1"/>
  <c r="M1560" i="3"/>
  <c r="P1560" i="3"/>
  <c r="K1561" i="3"/>
  <c r="L1561" i="3"/>
  <c r="N1561" i="3" s="1"/>
  <c r="O1561" i="3" s="1"/>
  <c r="M1561" i="3"/>
  <c r="P1561" i="3"/>
  <c r="K1562" i="3"/>
  <c r="L1562" i="3"/>
  <c r="M1562" i="3"/>
  <c r="N1562" i="3"/>
  <c r="O1562" i="3" s="1"/>
  <c r="P1562" i="3"/>
  <c r="K1563" i="3"/>
  <c r="L1563" i="3"/>
  <c r="N1563" i="3" s="1"/>
  <c r="O1563" i="3" s="1"/>
  <c r="M1563" i="3"/>
  <c r="P1563" i="3"/>
  <c r="K1564" i="3"/>
  <c r="L1564" i="3"/>
  <c r="M1564" i="3"/>
  <c r="N1564" i="3"/>
  <c r="O1564" i="3" s="1"/>
  <c r="P1564" i="3"/>
  <c r="K1565" i="3"/>
  <c r="L1565" i="3"/>
  <c r="M1565" i="3"/>
  <c r="N1565" i="3"/>
  <c r="O1565" i="3" s="1"/>
  <c r="P1565" i="3"/>
  <c r="K1566" i="3"/>
  <c r="L1566" i="3"/>
  <c r="N1566" i="3" s="1"/>
  <c r="O1566" i="3" s="1"/>
  <c r="M1566" i="3"/>
  <c r="P1566" i="3"/>
  <c r="K1567" i="3"/>
  <c r="L1567" i="3"/>
  <c r="M1567" i="3"/>
  <c r="N1567" i="3"/>
  <c r="O1567" i="3"/>
  <c r="P1567" i="3"/>
  <c r="K1568" i="3"/>
  <c r="L1568" i="3"/>
  <c r="N1568" i="3" s="1"/>
  <c r="O1568" i="3" s="1"/>
  <c r="M1568" i="3"/>
  <c r="P1568" i="3"/>
  <c r="K1569" i="3"/>
  <c r="L1569" i="3"/>
  <c r="N1569" i="3" s="1"/>
  <c r="O1569" i="3" s="1"/>
  <c r="M1569" i="3"/>
  <c r="P1569" i="3"/>
  <c r="K1570" i="3"/>
  <c r="L1570" i="3"/>
  <c r="N1570" i="3" s="1"/>
  <c r="O1570" i="3" s="1"/>
  <c r="M1570" i="3"/>
  <c r="P1570" i="3"/>
  <c r="K1571" i="3"/>
  <c r="L1571" i="3"/>
  <c r="N1571" i="3" s="1"/>
  <c r="O1571" i="3" s="1"/>
  <c r="M1571" i="3"/>
  <c r="P1571" i="3"/>
  <c r="K1572" i="3"/>
  <c r="L1572" i="3"/>
  <c r="M1572" i="3"/>
  <c r="N1572" i="3"/>
  <c r="O1572" i="3" s="1"/>
  <c r="P1572" i="3"/>
  <c r="K1573" i="3"/>
  <c r="L1573" i="3"/>
  <c r="M1573" i="3"/>
  <c r="N1573" i="3"/>
  <c r="O1573" i="3" s="1"/>
  <c r="P1573" i="3"/>
  <c r="K1574" i="3"/>
  <c r="L1574" i="3"/>
  <c r="N1574" i="3" s="1"/>
  <c r="O1574" i="3" s="1"/>
  <c r="M1574" i="3"/>
  <c r="P1574" i="3"/>
  <c r="K1575" i="3"/>
  <c r="L1575" i="3"/>
  <c r="M1575" i="3"/>
  <c r="N1575" i="3"/>
  <c r="O1575" i="3" s="1"/>
  <c r="P1575" i="3"/>
  <c r="K1576" i="3"/>
  <c r="L1576" i="3"/>
  <c r="N1576" i="3" s="1"/>
  <c r="O1576" i="3" s="1"/>
  <c r="M1576" i="3"/>
  <c r="P1576" i="3"/>
  <c r="K1577" i="3"/>
  <c r="L1577" i="3"/>
  <c r="N1577" i="3" s="1"/>
  <c r="O1577" i="3" s="1"/>
  <c r="M1577" i="3"/>
  <c r="P1577" i="3"/>
  <c r="K1578" i="3"/>
  <c r="L1578" i="3"/>
  <c r="M1578" i="3"/>
  <c r="N1578" i="3"/>
  <c r="O1578" i="3" s="1"/>
  <c r="P1578" i="3"/>
  <c r="K1579" i="3"/>
  <c r="L1579" i="3"/>
  <c r="N1579" i="3" s="1"/>
  <c r="O1579" i="3" s="1"/>
  <c r="M1579" i="3"/>
  <c r="P1579" i="3"/>
  <c r="K1580" i="3"/>
  <c r="L1580" i="3"/>
  <c r="M1580" i="3"/>
  <c r="N1580" i="3"/>
  <c r="O1580" i="3" s="1"/>
  <c r="P1580" i="3"/>
  <c r="K1581" i="3"/>
  <c r="L1581" i="3"/>
  <c r="N1581" i="3" s="1"/>
  <c r="O1581" i="3" s="1"/>
  <c r="M1581" i="3"/>
  <c r="P1581" i="3"/>
  <c r="K1582" i="3"/>
  <c r="L1582" i="3"/>
  <c r="M1582" i="3"/>
  <c r="N1582" i="3"/>
  <c r="O1582" i="3" s="1"/>
  <c r="P1582" i="3"/>
  <c r="K1583" i="3"/>
  <c r="L1583" i="3"/>
  <c r="M1583" i="3"/>
  <c r="N1583" i="3"/>
  <c r="O1583" i="3" s="1"/>
  <c r="P1583" i="3"/>
  <c r="K1584" i="3"/>
  <c r="L1584" i="3"/>
  <c r="N1584" i="3" s="1"/>
  <c r="O1584" i="3" s="1"/>
  <c r="M1584" i="3"/>
  <c r="P1584" i="3"/>
  <c r="K1585" i="3"/>
  <c r="L1585" i="3"/>
  <c r="N1585" i="3" s="1"/>
  <c r="O1585" i="3" s="1"/>
  <c r="M1585" i="3"/>
  <c r="P1585" i="3"/>
  <c r="K1586" i="3"/>
  <c r="L1586" i="3"/>
  <c r="M1586" i="3"/>
  <c r="N1586" i="3"/>
  <c r="O1586" i="3" s="1"/>
  <c r="P1586" i="3"/>
  <c r="K1587" i="3"/>
  <c r="L1587" i="3"/>
  <c r="N1587" i="3" s="1"/>
  <c r="O1587" i="3" s="1"/>
  <c r="M1587" i="3"/>
  <c r="P1587" i="3"/>
  <c r="K1588" i="3"/>
  <c r="L1588" i="3"/>
  <c r="M1588" i="3"/>
  <c r="N1588" i="3"/>
  <c r="O1588" i="3" s="1"/>
  <c r="P1588" i="3"/>
  <c r="K1589" i="3"/>
  <c r="L1589" i="3"/>
  <c r="M1589" i="3"/>
  <c r="N1589" i="3"/>
  <c r="O1589" i="3" s="1"/>
  <c r="P1589" i="3"/>
  <c r="K1590" i="3"/>
  <c r="L1590" i="3"/>
  <c r="N1590" i="3" s="1"/>
  <c r="O1590" i="3" s="1"/>
  <c r="M1590" i="3"/>
  <c r="P1590" i="3"/>
  <c r="K1591" i="3"/>
  <c r="L1591" i="3"/>
  <c r="M1591" i="3"/>
  <c r="N1591" i="3"/>
  <c r="O1591" i="3"/>
  <c r="P1591" i="3"/>
  <c r="K1592" i="3"/>
  <c r="L1592" i="3"/>
  <c r="N1592" i="3" s="1"/>
  <c r="O1592" i="3" s="1"/>
  <c r="M1592" i="3"/>
  <c r="P1592" i="3"/>
  <c r="K1593" i="3"/>
  <c r="L1593" i="3"/>
  <c r="M1593" i="3"/>
  <c r="N1593" i="3"/>
  <c r="O1593" i="3"/>
  <c r="P1593" i="3"/>
  <c r="K1594" i="3"/>
  <c r="L1594" i="3"/>
  <c r="N1594" i="3" s="1"/>
  <c r="O1594" i="3" s="1"/>
  <c r="M1594" i="3"/>
  <c r="P1594" i="3"/>
  <c r="K1595" i="3"/>
  <c r="L1595" i="3"/>
  <c r="M1595" i="3"/>
  <c r="N1595" i="3"/>
  <c r="O1595" i="3"/>
  <c r="P1595" i="3"/>
  <c r="K1596" i="3"/>
  <c r="L1596" i="3"/>
  <c r="N1596" i="3" s="1"/>
  <c r="O1596" i="3" s="1"/>
  <c r="M1596" i="3"/>
  <c r="P1596" i="3"/>
  <c r="K1597" i="3"/>
  <c r="L1597" i="3"/>
  <c r="M1597" i="3"/>
  <c r="N1597" i="3"/>
  <c r="O1597" i="3"/>
  <c r="P1597" i="3"/>
  <c r="K1598" i="3"/>
  <c r="L1598" i="3"/>
  <c r="N1598" i="3" s="1"/>
  <c r="O1598" i="3" s="1"/>
  <c r="M1598" i="3"/>
  <c r="P1598" i="3"/>
  <c r="K1599" i="3"/>
  <c r="L1599" i="3"/>
  <c r="M1599" i="3"/>
  <c r="N1599" i="3"/>
  <c r="O1599" i="3"/>
  <c r="P1599" i="3"/>
  <c r="K1600" i="3"/>
  <c r="L1600" i="3"/>
  <c r="N1600" i="3" s="1"/>
  <c r="O1600" i="3" s="1"/>
  <c r="M1600" i="3"/>
  <c r="P1600" i="3"/>
  <c r="K1601" i="3"/>
  <c r="L1601" i="3"/>
  <c r="M1601" i="3"/>
  <c r="N1601" i="3"/>
  <c r="O1601" i="3"/>
  <c r="P1601" i="3"/>
  <c r="K1602" i="3"/>
  <c r="L1602" i="3"/>
  <c r="N1602" i="3" s="1"/>
  <c r="O1602" i="3" s="1"/>
  <c r="M1602" i="3"/>
  <c r="P1602" i="3"/>
  <c r="K1603" i="3"/>
  <c r="L1603" i="3"/>
  <c r="M1603" i="3"/>
  <c r="N1603" i="3"/>
  <c r="O1603" i="3"/>
  <c r="P1603" i="3"/>
  <c r="K1604" i="3"/>
  <c r="L1604" i="3"/>
  <c r="N1604" i="3" s="1"/>
  <c r="O1604" i="3" s="1"/>
  <c r="M1604" i="3"/>
  <c r="P1604" i="3"/>
  <c r="K1605" i="3"/>
  <c r="L1605" i="3"/>
  <c r="M1605" i="3"/>
  <c r="N1605" i="3"/>
  <c r="O1605" i="3"/>
  <c r="P1605" i="3"/>
  <c r="K1606" i="3"/>
  <c r="L1606" i="3"/>
  <c r="N1606" i="3" s="1"/>
  <c r="O1606" i="3" s="1"/>
  <c r="M1606" i="3"/>
  <c r="P1606" i="3"/>
  <c r="K1607" i="3"/>
  <c r="L1607" i="3"/>
  <c r="M1607" i="3"/>
  <c r="N1607" i="3"/>
  <c r="O1607" i="3"/>
  <c r="P1607" i="3"/>
  <c r="K1608" i="3"/>
  <c r="L1608" i="3"/>
  <c r="M1608" i="3"/>
  <c r="N1608" i="3" s="1"/>
  <c r="O1608" i="3" s="1"/>
  <c r="P1608" i="3"/>
  <c r="K1609" i="3"/>
  <c r="L1609" i="3"/>
  <c r="M1609" i="3"/>
  <c r="N1609" i="3"/>
  <c r="O1609" i="3"/>
  <c r="P1609" i="3"/>
  <c r="K1610" i="3"/>
  <c r="L1610" i="3"/>
  <c r="M1610" i="3"/>
  <c r="N1610" i="3" s="1"/>
  <c r="O1610" i="3" s="1"/>
  <c r="P1610" i="3"/>
  <c r="K1611" i="3"/>
  <c r="L1611" i="3"/>
  <c r="M1611" i="3"/>
  <c r="N1611" i="3"/>
  <c r="O1611" i="3"/>
  <c r="P1611" i="3"/>
  <c r="K1612" i="3"/>
  <c r="L1612" i="3"/>
  <c r="M1612" i="3"/>
  <c r="N1612" i="3" s="1"/>
  <c r="O1612" i="3" s="1"/>
  <c r="P1612" i="3"/>
  <c r="K1613" i="3"/>
  <c r="L1613" i="3"/>
  <c r="M1613" i="3"/>
  <c r="N1613" i="3"/>
  <c r="O1613" i="3"/>
  <c r="P1613" i="3"/>
  <c r="K1614" i="3"/>
  <c r="L1614" i="3"/>
  <c r="M1614" i="3"/>
  <c r="N1614" i="3" s="1"/>
  <c r="O1614" i="3" s="1"/>
  <c r="P1614" i="3"/>
  <c r="K1615" i="3"/>
  <c r="L1615" i="3"/>
  <c r="M1615" i="3"/>
  <c r="N1615" i="3"/>
  <c r="O1615" i="3"/>
  <c r="P1615" i="3"/>
  <c r="K1616" i="3"/>
  <c r="L1616" i="3"/>
  <c r="M1616" i="3"/>
  <c r="N1616" i="3" s="1"/>
  <c r="O1616" i="3" s="1"/>
  <c r="P1616" i="3"/>
  <c r="K1617" i="3"/>
  <c r="L1617" i="3"/>
  <c r="M1617" i="3"/>
  <c r="N1617" i="3"/>
  <c r="O1617" i="3"/>
  <c r="P1617" i="3"/>
  <c r="K1618" i="3"/>
  <c r="L1618" i="3"/>
  <c r="M1618" i="3"/>
  <c r="N1618" i="3" s="1"/>
  <c r="O1618" i="3" s="1"/>
  <c r="P1618" i="3"/>
  <c r="K1619" i="3"/>
  <c r="L1619" i="3"/>
  <c r="M1619" i="3"/>
  <c r="N1619" i="3"/>
  <c r="O1619" i="3"/>
  <c r="P1619" i="3"/>
  <c r="K1620" i="3"/>
  <c r="L1620" i="3"/>
  <c r="M1620" i="3"/>
  <c r="N1620" i="3" s="1"/>
  <c r="O1620" i="3" s="1"/>
  <c r="P1620" i="3"/>
  <c r="K1621" i="3"/>
  <c r="L1621" i="3"/>
  <c r="M1621" i="3"/>
  <c r="N1621" i="3"/>
  <c r="O1621" i="3"/>
  <c r="P1621" i="3"/>
  <c r="K1622" i="3"/>
  <c r="L1622" i="3"/>
  <c r="M1622" i="3"/>
  <c r="N1622" i="3" s="1"/>
  <c r="O1622" i="3" s="1"/>
  <c r="P1622" i="3"/>
  <c r="K1623" i="3"/>
  <c r="L1623" i="3"/>
  <c r="M1623" i="3"/>
  <c r="N1623" i="3"/>
  <c r="O1623" i="3"/>
  <c r="P1623" i="3"/>
  <c r="K1624" i="3"/>
  <c r="L1624" i="3"/>
  <c r="M1624" i="3"/>
  <c r="N1624" i="3" s="1"/>
  <c r="O1624" i="3" s="1"/>
  <c r="P1624" i="3"/>
  <c r="K1625" i="3"/>
  <c r="L1625" i="3"/>
  <c r="M1625" i="3"/>
  <c r="N1625" i="3"/>
  <c r="O1625" i="3"/>
  <c r="P1625" i="3"/>
  <c r="K1626" i="3"/>
  <c r="L1626" i="3"/>
  <c r="M1626" i="3"/>
  <c r="N1626" i="3" s="1"/>
  <c r="O1626" i="3" s="1"/>
  <c r="P1626" i="3"/>
  <c r="K1627" i="3"/>
  <c r="L1627" i="3"/>
  <c r="M1627" i="3"/>
  <c r="N1627" i="3"/>
  <c r="O1627" i="3"/>
  <c r="P1627" i="3"/>
  <c r="K1628" i="3"/>
  <c r="L1628" i="3"/>
  <c r="M1628" i="3"/>
  <c r="N1628" i="3" s="1"/>
  <c r="O1628" i="3" s="1"/>
  <c r="P1628" i="3"/>
  <c r="K1629" i="3"/>
  <c r="L1629" i="3"/>
  <c r="M1629" i="3"/>
  <c r="N1629" i="3"/>
  <c r="O1629" i="3"/>
  <c r="P1629" i="3"/>
  <c r="K1630" i="3"/>
  <c r="L1630" i="3"/>
  <c r="M1630" i="3"/>
  <c r="N1630" i="3" s="1"/>
  <c r="O1630" i="3" s="1"/>
  <c r="P1630" i="3"/>
  <c r="K1631" i="3"/>
  <c r="L1631" i="3"/>
  <c r="M1631" i="3"/>
  <c r="N1631" i="3"/>
  <c r="O1631" i="3"/>
  <c r="P1631" i="3"/>
  <c r="K1632" i="3"/>
  <c r="L1632" i="3"/>
  <c r="M1632" i="3"/>
  <c r="N1632" i="3" s="1"/>
  <c r="O1632" i="3" s="1"/>
  <c r="P1632" i="3"/>
  <c r="K1633" i="3"/>
  <c r="L1633" i="3"/>
  <c r="M1633" i="3"/>
  <c r="N1633" i="3"/>
  <c r="O1633" i="3"/>
  <c r="P1633" i="3"/>
  <c r="K1634" i="3"/>
  <c r="L1634" i="3"/>
  <c r="M1634" i="3"/>
  <c r="N1634" i="3" s="1"/>
  <c r="O1634" i="3" s="1"/>
  <c r="P1634" i="3"/>
  <c r="K1635" i="3"/>
  <c r="L1635" i="3"/>
  <c r="M1635" i="3"/>
  <c r="N1635" i="3"/>
  <c r="O1635" i="3"/>
  <c r="P1635" i="3"/>
  <c r="K1636" i="3"/>
  <c r="L1636" i="3"/>
  <c r="M1636" i="3"/>
  <c r="N1636" i="3" s="1"/>
  <c r="O1636" i="3" s="1"/>
  <c r="P1636" i="3"/>
  <c r="K1637" i="3"/>
  <c r="L1637" i="3"/>
  <c r="M1637" i="3"/>
  <c r="N1637" i="3"/>
  <c r="O1637" i="3"/>
  <c r="P1637" i="3"/>
  <c r="K1638" i="3"/>
  <c r="L1638" i="3"/>
  <c r="M1638" i="3"/>
  <c r="N1638" i="3" s="1"/>
  <c r="O1638" i="3" s="1"/>
  <c r="P1638" i="3"/>
  <c r="K1639" i="3"/>
  <c r="L1639" i="3"/>
  <c r="M1639" i="3"/>
  <c r="N1639" i="3"/>
  <c r="O1639" i="3"/>
  <c r="P1639" i="3"/>
  <c r="K1640" i="3"/>
  <c r="L1640" i="3"/>
  <c r="M1640" i="3"/>
  <c r="N1640" i="3" s="1"/>
  <c r="O1640" i="3" s="1"/>
  <c r="P1640" i="3"/>
  <c r="K1641" i="3"/>
  <c r="L1641" i="3"/>
  <c r="M1641" i="3"/>
  <c r="N1641" i="3"/>
  <c r="O1641" i="3"/>
  <c r="P1641" i="3"/>
  <c r="K1642" i="3"/>
  <c r="L1642" i="3"/>
  <c r="M1642" i="3"/>
  <c r="N1642" i="3" s="1"/>
  <c r="O1642" i="3" s="1"/>
  <c r="P1642" i="3"/>
  <c r="K1643" i="3"/>
  <c r="L1643" i="3"/>
  <c r="M1643" i="3"/>
  <c r="N1643" i="3"/>
  <c r="O1643" i="3"/>
  <c r="P1643" i="3"/>
  <c r="K1644" i="3"/>
  <c r="L1644" i="3"/>
  <c r="M1644" i="3"/>
  <c r="N1644" i="3" s="1"/>
  <c r="O1644" i="3" s="1"/>
  <c r="P1644" i="3"/>
  <c r="K1645" i="3"/>
  <c r="L1645" i="3"/>
  <c r="M1645" i="3"/>
  <c r="N1645" i="3"/>
  <c r="O1645" i="3"/>
  <c r="P1645" i="3"/>
  <c r="K1646" i="3"/>
  <c r="L1646" i="3"/>
  <c r="M1646" i="3"/>
  <c r="N1646" i="3" s="1"/>
  <c r="O1646" i="3" s="1"/>
  <c r="P1646" i="3"/>
  <c r="K1647" i="3"/>
  <c r="L1647" i="3"/>
  <c r="M1647" i="3"/>
  <c r="N1647" i="3"/>
  <c r="O1647" i="3"/>
  <c r="P1647" i="3"/>
  <c r="K1648" i="3"/>
  <c r="L1648" i="3"/>
  <c r="M1648" i="3"/>
  <c r="N1648" i="3" s="1"/>
  <c r="O1648" i="3" s="1"/>
  <c r="P1648" i="3"/>
  <c r="K1649" i="3"/>
  <c r="L1649" i="3"/>
  <c r="M1649" i="3"/>
  <c r="N1649" i="3"/>
  <c r="O1649" i="3"/>
  <c r="P1649" i="3"/>
  <c r="K1650" i="3"/>
  <c r="L1650" i="3"/>
  <c r="M1650" i="3"/>
  <c r="N1650" i="3" s="1"/>
  <c r="O1650" i="3" s="1"/>
  <c r="P1650" i="3"/>
  <c r="K1651" i="3"/>
  <c r="L1651" i="3"/>
  <c r="M1651" i="3"/>
  <c r="N1651" i="3"/>
  <c r="O1651" i="3"/>
  <c r="P1651" i="3"/>
  <c r="K1652" i="3"/>
  <c r="L1652" i="3"/>
  <c r="M1652" i="3"/>
  <c r="N1652" i="3" s="1"/>
  <c r="O1652" i="3" s="1"/>
  <c r="P1652" i="3"/>
  <c r="K1653" i="3"/>
  <c r="L1653" i="3"/>
  <c r="M1653" i="3"/>
  <c r="N1653" i="3"/>
  <c r="O1653" i="3"/>
  <c r="P1653" i="3"/>
  <c r="K1654" i="3"/>
  <c r="L1654" i="3"/>
  <c r="M1654" i="3"/>
  <c r="N1654" i="3" s="1"/>
  <c r="O1654" i="3" s="1"/>
  <c r="P1654" i="3"/>
  <c r="K1655" i="3"/>
  <c r="L1655" i="3"/>
  <c r="M1655" i="3"/>
  <c r="N1655" i="3"/>
  <c r="O1655" i="3"/>
  <c r="P1655" i="3"/>
  <c r="K1656" i="3"/>
  <c r="L1656" i="3"/>
  <c r="M1656" i="3"/>
  <c r="N1656" i="3" s="1"/>
  <c r="O1656" i="3" s="1"/>
  <c r="P1656" i="3"/>
  <c r="K1657" i="3"/>
  <c r="L1657" i="3"/>
  <c r="M1657" i="3"/>
  <c r="N1657" i="3"/>
  <c r="O1657" i="3"/>
  <c r="P1657" i="3"/>
  <c r="K1658" i="3"/>
  <c r="L1658" i="3"/>
  <c r="M1658" i="3"/>
  <c r="N1658" i="3" s="1"/>
  <c r="O1658" i="3" s="1"/>
  <c r="P1658" i="3"/>
  <c r="K1659" i="3"/>
  <c r="L1659" i="3"/>
  <c r="M1659" i="3"/>
  <c r="N1659" i="3"/>
  <c r="O1659" i="3"/>
  <c r="P1659" i="3"/>
  <c r="K1660" i="3"/>
  <c r="L1660" i="3"/>
  <c r="M1660" i="3"/>
  <c r="N1660" i="3" s="1"/>
  <c r="O1660" i="3" s="1"/>
  <c r="P1660" i="3"/>
  <c r="K1661" i="3"/>
  <c r="L1661" i="3"/>
  <c r="M1661" i="3"/>
  <c r="N1661" i="3"/>
  <c r="O1661" i="3"/>
  <c r="P1661" i="3"/>
  <c r="K1662" i="3"/>
  <c r="L1662" i="3"/>
  <c r="M1662" i="3"/>
  <c r="N1662" i="3" s="1"/>
  <c r="O1662" i="3" s="1"/>
  <c r="P1662" i="3"/>
  <c r="K1663" i="3"/>
  <c r="L1663" i="3"/>
  <c r="M1663" i="3"/>
  <c r="N1663" i="3"/>
  <c r="O1663" i="3"/>
  <c r="P1663" i="3"/>
  <c r="K1664" i="3"/>
  <c r="L1664" i="3"/>
  <c r="M1664" i="3"/>
  <c r="N1664" i="3" s="1"/>
  <c r="O1664" i="3" s="1"/>
  <c r="P1664" i="3"/>
  <c r="K1665" i="3"/>
  <c r="L1665" i="3"/>
  <c r="M1665" i="3"/>
  <c r="N1665" i="3"/>
  <c r="O1665" i="3"/>
  <c r="P1665" i="3"/>
  <c r="K1666" i="3"/>
  <c r="L1666" i="3"/>
  <c r="M1666" i="3"/>
  <c r="N1666" i="3" s="1"/>
  <c r="O1666" i="3" s="1"/>
  <c r="P1666" i="3"/>
  <c r="K1667" i="3"/>
  <c r="L1667" i="3"/>
  <c r="M1667" i="3"/>
  <c r="N1667" i="3"/>
  <c r="O1667" i="3"/>
  <c r="P1667" i="3"/>
  <c r="K1668" i="3"/>
  <c r="L1668" i="3"/>
  <c r="M1668" i="3"/>
  <c r="N1668" i="3" s="1"/>
  <c r="O1668" i="3" s="1"/>
  <c r="P1668" i="3"/>
  <c r="K1669" i="3"/>
  <c r="L1669" i="3"/>
  <c r="M1669" i="3"/>
  <c r="N1669" i="3"/>
  <c r="O1669" i="3"/>
  <c r="P1669" i="3"/>
  <c r="K1670" i="3"/>
  <c r="L1670" i="3"/>
  <c r="M1670" i="3"/>
  <c r="N1670" i="3" s="1"/>
  <c r="O1670" i="3" s="1"/>
  <c r="P1670" i="3"/>
  <c r="K1671" i="3"/>
  <c r="L1671" i="3"/>
  <c r="M1671" i="3"/>
  <c r="N1671" i="3"/>
  <c r="O1671" i="3"/>
  <c r="P1671" i="3"/>
  <c r="K1672" i="3"/>
  <c r="L1672" i="3"/>
  <c r="M1672" i="3"/>
  <c r="N1672" i="3" s="1"/>
  <c r="O1672" i="3" s="1"/>
  <c r="P1672" i="3"/>
  <c r="K1673" i="3"/>
  <c r="L1673" i="3"/>
  <c r="M1673" i="3"/>
  <c r="N1673" i="3"/>
  <c r="O1673" i="3"/>
  <c r="P1673" i="3"/>
  <c r="K1674" i="3"/>
  <c r="L1674" i="3"/>
  <c r="M1674" i="3"/>
  <c r="N1674" i="3" s="1"/>
  <c r="O1674" i="3" s="1"/>
  <c r="P1674" i="3"/>
  <c r="K1675" i="3"/>
  <c r="L1675" i="3"/>
  <c r="M1675" i="3"/>
  <c r="N1675" i="3"/>
  <c r="O1675" i="3"/>
  <c r="P1675" i="3"/>
  <c r="K1676" i="3"/>
  <c r="L1676" i="3"/>
  <c r="M1676" i="3"/>
  <c r="N1676" i="3" s="1"/>
  <c r="O1676" i="3" s="1"/>
  <c r="P1676" i="3"/>
  <c r="K1677" i="3"/>
  <c r="L1677" i="3"/>
  <c r="M1677" i="3"/>
  <c r="N1677" i="3"/>
  <c r="O1677" i="3"/>
  <c r="P1677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2" i="3"/>
  <c r="N29" i="3"/>
  <c r="O29" i="3" s="1"/>
  <c r="M3" i="3"/>
  <c r="M4" i="3"/>
  <c r="M5" i="3"/>
  <c r="M6" i="3"/>
  <c r="M7" i="3"/>
  <c r="N7" i="3" s="1"/>
  <c r="O7" i="3" s="1"/>
  <c r="M8" i="3"/>
  <c r="M9" i="3"/>
  <c r="N9" i="3" s="1"/>
  <c r="O9" i="3" s="1"/>
  <c r="M10" i="3"/>
  <c r="M11" i="3"/>
  <c r="M12" i="3"/>
  <c r="M13" i="3"/>
  <c r="M14" i="3"/>
  <c r="M15" i="3"/>
  <c r="M16" i="3"/>
  <c r="M17" i="3"/>
  <c r="M18" i="3"/>
  <c r="M19" i="3"/>
  <c r="N19" i="3" s="1"/>
  <c r="O19" i="3" s="1"/>
  <c r="M20" i="3"/>
  <c r="M21" i="3"/>
  <c r="M22" i="3"/>
  <c r="M23" i="3"/>
  <c r="M24" i="3"/>
  <c r="M25" i="3"/>
  <c r="M26" i="3"/>
  <c r="M27" i="3"/>
  <c r="M28" i="3"/>
  <c r="M29" i="3"/>
  <c r="M30" i="3"/>
  <c r="M31" i="3"/>
  <c r="N31" i="3" s="1"/>
  <c r="O31" i="3" s="1"/>
  <c r="M32" i="3"/>
  <c r="M33" i="3"/>
  <c r="M34" i="3"/>
  <c r="M35" i="3"/>
  <c r="M36" i="3"/>
  <c r="M37" i="3"/>
  <c r="M38" i="3"/>
  <c r="M39" i="3"/>
  <c r="M40" i="3"/>
  <c r="M41" i="3"/>
  <c r="N41" i="3" s="1"/>
  <c r="O41" i="3" s="1"/>
  <c r="M42" i="3"/>
  <c r="N42" i="3" s="1"/>
  <c r="O42" i="3" s="1"/>
  <c r="M43" i="3"/>
  <c r="N43" i="3" s="1"/>
  <c r="O43" i="3" s="1"/>
  <c r="M44" i="3"/>
  <c r="M45" i="3"/>
  <c r="M46" i="3"/>
  <c r="M47" i="3"/>
  <c r="M48" i="3"/>
  <c r="M49" i="3"/>
  <c r="M50" i="3"/>
  <c r="M51" i="3"/>
  <c r="M52" i="3"/>
  <c r="M53" i="3"/>
  <c r="M54" i="3"/>
  <c r="M55" i="3"/>
  <c r="N55" i="3" s="1"/>
  <c r="O55" i="3" s="1"/>
  <c r="M56" i="3"/>
  <c r="M57" i="3"/>
  <c r="M58" i="3"/>
  <c r="M59" i="3"/>
  <c r="M60" i="3"/>
  <c r="M61" i="3"/>
  <c r="M62" i="3"/>
  <c r="M63" i="3"/>
  <c r="M64" i="3"/>
  <c r="M65" i="3"/>
  <c r="M66" i="3"/>
  <c r="N66" i="3" s="1"/>
  <c r="O66" i="3" s="1"/>
  <c r="M67" i="3"/>
  <c r="N67" i="3" s="1"/>
  <c r="O67" i="3" s="1"/>
  <c r="M68" i="3"/>
  <c r="M69" i="3"/>
  <c r="M70" i="3"/>
  <c r="M71" i="3"/>
  <c r="M72" i="3"/>
  <c r="M73" i="3"/>
  <c r="M74" i="3"/>
  <c r="M75" i="3"/>
  <c r="M76" i="3"/>
  <c r="M77" i="3"/>
  <c r="M78" i="3"/>
  <c r="M79" i="3"/>
  <c r="N79" i="3" s="1"/>
  <c r="O79" i="3" s="1"/>
  <c r="M80" i="3"/>
  <c r="M81" i="3"/>
  <c r="M82" i="3"/>
  <c r="M83" i="3"/>
  <c r="M84" i="3"/>
  <c r="M85" i="3"/>
  <c r="M86" i="3"/>
  <c r="M87" i="3"/>
  <c r="M88" i="3"/>
  <c r="M89" i="3"/>
  <c r="M90" i="3"/>
  <c r="M91" i="3"/>
  <c r="N91" i="3" s="1"/>
  <c r="O91" i="3" s="1"/>
  <c r="M92" i="3"/>
  <c r="M93" i="3"/>
  <c r="M94" i="3"/>
  <c r="M95" i="3"/>
  <c r="M96" i="3"/>
  <c r="M97" i="3"/>
  <c r="M98" i="3"/>
  <c r="M99" i="3"/>
  <c r="M100" i="3"/>
  <c r="M101" i="3"/>
  <c r="N101" i="3" s="1"/>
  <c r="O101" i="3" s="1"/>
  <c r="M102" i="3"/>
  <c r="M103" i="3"/>
  <c r="N103" i="3" s="1"/>
  <c r="O103" i="3" s="1"/>
  <c r="M104" i="3"/>
  <c r="M105" i="3"/>
  <c r="M106" i="3"/>
  <c r="M107" i="3"/>
  <c r="M108" i="3"/>
  <c r="M109" i="3"/>
  <c r="M110" i="3"/>
  <c r="M111" i="3"/>
  <c r="M112" i="3"/>
  <c r="M113" i="3"/>
  <c r="M114" i="3"/>
  <c r="M115" i="3"/>
  <c r="N115" i="3" s="1"/>
  <c r="O115" i="3" s="1"/>
  <c r="M116" i="3"/>
  <c r="M117" i="3"/>
  <c r="M118" i="3"/>
  <c r="M119" i="3"/>
  <c r="M120" i="3"/>
  <c r="M121" i="3"/>
  <c r="M122" i="3"/>
  <c r="M123" i="3"/>
  <c r="M124" i="3"/>
  <c r="M125" i="3"/>
  <c r="N125" i="3" s="1"/>
  <c r="O125" i="3" s="1"/>
  <c r="M126" i="3"/>
  <c r="N126" i="3" s="1"/>
  <c r="O126" i="3" s="1"/>
  <c r="M127" i="3"/>
  <c r="N127" i="3" s="1"/>
  <c r="O127" i="3" s="1"/>
  <c r="M128" i="3"/>
  <c r="M129" i="3"/>
  <c r="M130" i="3"/>
  <c r="M131" i="3"/>
  <c r="M132" i="3"/>
  <c r="M133" i="3"/>
  <c r="M134" i="3"/>
  <c r="M135" i="3"/>
  <c r="M136" i="3"/>
  <c r="M137" i="3"/>
  <c r="M138" i="3"/>
  <c r="M139" i="3"/>
  <c r="N139" i="3" s="1"/>
  <c r="O139" i="3" s="1"/>
  <c r="M140" i="3"/>
  <c r="M141" i="3"/>
  <c r="M142" i="3"/>
  <c r="M143" i="3"/>
  <c r="M144" i="3"/>
  <c r="M145" i="3"/>
  <c r="M146" i="3"/>
  <c r="M147" i="3"/>
  <c r="M148" i="3"/>
  <c r="M149" i="3"/>
  <c r="M150" i="3"/>
  <c r="M151" i="3"/>
  <c r="N151" i="3" s="1"/>
  <c r="O151" i="3" s="1"/>
  <c r="M152" i="3"/>
  <c r="M153" i="3"/>
  <c r="M154" i="3"/>
  <c r="M155" i="3"/>
  <c r="M156" i="3"/>
  <c r="M157" i="3"/>
  <c r="M158" i="3"/>
  <c r="M159" i="3"/>
  <c r="M160" i="3"/>
  <c r="M161" i="3"/>
  <c r="M162" i="3"/>
  <c r="M163" i="3"/>
  <c r="N163" i="3" s="1"/>
  <c r="O163" i="3" s="1"/>
  <c r="M164" i="3"/>
  <c r="M165" i="3"/>
  <c r="M166" i="3"/>
  <c r="M167" i="3"/>
  <c r="M168" i="3"/>
  <c r="M169" i="3"/>
  <c r="M170" i="3"/>
  <c r="M171" i="3"/>
  <c r="M172" i="3"/>
  <c r="M173" i="3"/>
  <c r="M174" i="3"/>
  <c r="N174" i="3" s="1"/>
  <c r="O174" i="3" s="1"/>
  <c r="M175" i="3"/>
  <c r="N175" i="3" s="1"/>
  <c r="O175" i="3" s="1"/>
  <c r="M176" i="3"/>
  <c r="M177" i="3"/>
  <c r="M178" i="3"/>
  <c r="M179" i="3"/>
  <c r="M180" i="3"/>
  <c r="M181" i="3"/>
  <c r="M182" i="3"/>
  <c r="M183" i="3"/>
  <c r="M184" i="3"/>
  <c r="M185" i="3"/>
  <c r="M186" i="3"/>
  <c r="M187" i="3"/>
  <c r="N187" i="3" s="1"/>
  <c r="O187" i="3" s="1"/>
  <c r="M188" i="3"/>
  <c r="M189" i="3"/>
  <c r="M190" i="3"/>
  <c r="M191" i="3"/>
  <c r="M192" i="3"/>
  <c r="M193" i="3"/>
  <c r="M194" i="3"/>
  <c r="M195" i="3"/>
  <c r="M196" i="3"/>
  <c r="M197" i="3"/>
  <c r="M198" i="3"/>
  <c r="M199" i="3"/>
  <c r="N199" i="3" s="1"/>
  <c r="O199" i="3" s="1"/>
  <c r="M200" i="3"/>
  <c r="M201" i="3"/>
  <c r="M202" i="3"/>
  <c r="M203" i="3"/>
  <c r="M204" i="3"/>
  <c r="M205" i="3"/>
  <c r="M206" i="3"/>
  <c r="M207" i="3"/>
  <c r="M208" i="3"/>
  <c r="M209" i="3"/>
  <c r="M210" i="3"/>
  <c r="M211" i="3"/>
  <c r="N211" i="3" s="1"/>
  <c r="O211" i="3" s="1"/>
  <c r="M212" i="3"/>
  <c r="M213" i="3"/>
  <c r="M214" i="3"/>
  <c r="M215" i="3"/>
  <c r="M216" i="3"/>
  <c r="M217" i="3"/>
  <c r="M218" i="3"/>
  <c r="M219" i="3"/>
  <c r="M220" i="3"/>
  <c r="M221" i="3"/>
  <c r="N221" i="3" s="1"/>
  <c r="O221" i="3" s="1"/>
  <c r="M222" i="3"/>
  <c r="N222" i="3" s="1"/>
  <c r="O222" i="3" s="1"/>
  <c r="M223" i="3"/>
  <c r="N223" i="3" s="1"/>
  <c r="O223" i="3" s="1"/>
  <c r="M224" i="3"/>
  <c r="M225" i="3"/>
  <c r="M226" i="3"/>
  <c r="M227" i="3"/>
  <c r="M228" i="3"/>
  <c r="M229" i="3"/>
  <c r="M230" i="3"/>
  <c r="M231" i="3"/>
  <c r="M232" i="3"/>
  <c r="M233" i="3"/>
  <c r="M234" i="3"/>
  <c r="N234" i="3" s="1"/>
  <c r="O234" i="3" s="1"/>
  <c r="M235" i="3"/>
  <c r="N235" i="3" s="1"/>
  <c r="O235" i="3" s="1"/>
  <c r="M236" i="3"/>
  <c r="M237" i="3"/>
  <c r="M238" i="3"/>
  <c r="M239" i="3"/>
  <c r="M240" i="3"/>
  <c r="M241" i="3"/>
  <c r="M242" i="3"/>
  <c r="M243" i="3"/>
  <c r="M244" i="3"/>
  <c r="M245" i="3"/>
  <c r="N245" i="3" s="1"/>
  <c r="O245" i="3" s="1"/>
  <c r="M246" i="3"/>
  <c r="M247" i="3"/>
  <c r="N247" i="3" s="1"/>
  <c r="O247" i="3" s="1"/>
  <c r="M248" i="3"/>
  <c r="M249" i="3"/>
  <c r="M250" i="3"/>
  <c r="M251" i="3"/>
  <c r="M252" i="3"/>
  <c r="M253" i="3"/>
  <c r="M254" i="3"/>
  <c r="M255" i="3"/>
  <c r="M256" i="3"/>
  <c r="N256" i="3" s="1"/>
  <c r="O256" i="3" s="1"/>
  <c r="M257" i="3"/>
  <c r="M258" i="3"/>
  <c r="M259" i="3"/>
  <c r="N259" i="3" s="1"/>
  <c r="O259" i="3" s="1"/>
  <c r="M260" i="3"/>
  <c r="M261" i="3"/>
  <c r="M262" i="3"/>
  <c r="M263" i="3"/>
  <c r="M264" i="3"/>
  <c r="M265" i="3"/>
  <c r="M266" i="3"/>
  <c r="M267" i="3"/>
  <c r="M268" i="3"/>
  <c r="M269" i="3"/>
  <c r="M270" i="3"/>
  <c r="M271" i="3"/>
  <c r="N271" i="3" s="1"/>
  <c r="O271" i="3" s="1"/>
  <c r="M272" i="3"/>
  <c r="M273" i="3"/>
  <c r="M274" i="3"/>
  <c r="M275" i="3"/>
  <c r="M276" i="3"/>
  <c r="M277" i="3"/>
  <c r="M278" i="3"/>
  <c r="M279" i="3"/>
  <c r="M280" i="3"/>
  <c r="M281" i="3"/>
  <c r="N281" i="3" s="1"/>
  <c r="O281" i="3" s="1"/>
  <c r="M282" i="3"/>
  <c r="M283" i="3"/>
  <c r="N283" i="3" s="1"/>
  <c r="O283" i="3" s="1"/>
  <c r="M284" i="3"/>
  <c r="M285" i="3"/>
  <c r="M286" i="3"/>
  <c r="M287" i="3"/>
  <c r="M288" i="3"/>
  <c r="M289" i="3"/>
  <c r="M290" i="3"/>
  <c r="M291" i="3"/>
  <c r="M292" i="3"/>
  <c r="M293" i="3"/>
  <c r="M294" i="3"/>
  <c r="M295" i="3"/>
  <c r="N295" i="3" s="1"/>
  <c r="O295" i="3" s="1"/>
  <c r="M296" i="3"/>
  <c r="M297" i="3"/>
  <c r="M298" i="3"/>
  <c r="M299" i="3"/>
  <c r="M300" i="3"/>
  <c r="M301" i="3"/>
  <c r="M302" i="3"/>
  <c r="M303" i="3"/>
  <c r="M304" i="3"/>
  <c r="M305" i="3"/>
  <c r="M306" i="3"/>
  <c r="M307" i="3"/>
  <c r="N307" i="3" s="1"/>
  <c r="O307" i="3" s="1"/>
  <c r="M308" i="3"/>
  <c r="M309" i="3"/>
  <c r="M310" i="3"/>
  <c r="M311" i="3"/>
  <c r="M312" i="3"/>
  <c r="M313" i="3"/>
  <c r="M314" i="3"/>
  <c r="M315" i="3"/>
  <c r="M316" i="3"/>
  <c r="M317" i="3"/>
  <c r="M318" i="3"/>
  <c r="M319" i="3"/>
  <c r="N319" i="3" s="1"/>
  <c r="O319" i="3" s="1"/>
  <c r="M320" i="3"/>
  <c r="M321" i="3"/>
  <c r="M322" i="3"/>
  <c r="M323" i="3"/>
  <c r="M324" i="3"/>
  <c r="M325" i="3"/>
  <c r="M326" i="3"/>
  <c r="M327" i="3"/>
  <c r="M328" i="3"/>
  <c r="M329" i="3"/>
  <c r="M330" i="3"/>
  <c r="M331" i="3"/>
  <c r="N331" i="3" s="1"/>
  <c r="O331" i="3" s="1"/>
  <c r="M332" i="3"/>
  <c r="M333" i="3"/>
  <c r="M334" i="3"/>
  <c r="M335" i="3"/>
  <c r="M336" i="3"/>
  <c r="M337" i="3"/>
  <c r="M338" i="3"/>
  <c r="M339" i="3"/>
  <c r="M340" i="3"/>
  <c r="M341" i="3"/>
  <c r="N341" i="3" s="1"/>
  <c r="O341" i="3" s="1"/>
  <c r="M342" i="3"/>
  <c r="M343" i="3"/>
  <c r="N343" i="3" s="1"/>
  <c r="O343" i="3" s="1"/>
  <c r="M344" i="3"/>
  <c r="M345" i="3"/>
  <c r="M346" i="3"/>
  <c r="M347" i="3"/>
  <c r="M348" i="3"/>
  <c r="M349" i="3"/>
  <c r="M350" i="3"/>
  <c r="M351" i="3"/>
  <c r="M352" i="3"/>
  <c r="M353" i="3"/>
  <c r="M354" i="3"/>
  <c r="M355" i="3"/>
  <c r="N355" i="3" s="1"/>
  <c r="O355" i="3" s="1"/>
  <c r="M356" i="3"/>
  <c r="M357" i="3"/>
  <c r="M358" i="3"/>
  <c r="M359" i="3"/>
  <c r="M360" i="3"/>
  <c r="M361" i="3"/>
  <c r="M362" i="3"/>
  <c r="M363" i="3"/>
  <c r="M364" i="3"/>
  <c r="M365" i="3"/>
  <c r="M366" i="3"/>
  <c r="M367" i="3"/>
  <c r="N367" i="3" s="1"/>
  <c r="O367" i="3" s="1"/>
  <c r="M368" i="3"/>
  <c r="M369" i="3"/>
  <c r="M370" i="3"/>
  <c r="M371" i="3"/>
  <c r="M372" i="3"/>
  <c r="M373" i="3"/>
  <c r="M374" i="3"/>
  <c r="M375" i="3"/>
  <c r="M376" i="3"/>
  <c r="M377" i="3"/>
  <c r="N377" i="3" s="1"/>
  <c r="O377" i="3" s="1"/>
  <c r="M378" i="3"/>
  <c r="M379" i="3"/>
  <c r="N379" i="3" s="1"/>
  <c r="O379" i="3" s="1"/>
  <c r="M380" i="3"/>
  <c r="M381" i="3"/>
  <c r="M382" i="3"/>
  <c r="M383" i="3"/>
  <c r="M384" i="3"/>
  <c r="M385" i="3"/>
  <c r="M386" i="3"/>
  <c r="M387" i="3"/>
  <c r="M388" i="3"/>
  <c r="M389" i="3"/>
  <c r="M390" i="3"/>
  <c r="M391" i="3"/>
  <c r="N391" i="3" s="1"/>
  <c r="O391" i="3" s="1"/>
  <c r="M392" i="3"/>
  <c r="M393" i="3"/>
  <c r="M394" i="3"/>
  <c r="M395" i="3"/>
  <c r="M396" i="3"/>
  <c r="M397" i="3"/>
  <c r="M398" i="3"/>
  <c r="M399" i="3"/>
  <c r="M400" i="3"/>
  <c r="M401" i="3"/>
  <c r="N401" i="3" s="1"/>
  <c r="O401" i="3" s="1"/>
  <c r="M402" i="3"/>
  <c r="M403" i="3"/>
  <c r="N403" i="3" s="1"/>
  <c r="O403" i="3" s="1"/>
  <c r="M404" i="3"/>
  <c r="M405" i="3"/>
  <c r="M406" i="3"/>
  <c r="M407" i="3"/>
  <c r="M408" i="3"/>
  <c r="M409" i="3"/>
  <c r="M410" i="3"/>
  <c r="M411" i="3"/>
  <c r="M412" i="3"/>
  <c r="M413" i="3"/>
  <c r="M414" i="3"/>
  <c r="M415" i="3"/>
  <c r="N415" i="3" s="1"/>
  <c r="O415" i="3" s="1"/>
  <c r="M416" i="3"/>
  <c r="M417" i="3"/>
  <c r="M418" i="3"/>
  <c r="M419" i="3"/>
  <c r="M420" i="3"/>
  <c r="M421" i="3"/>
  <c r="M422" i="3"/>
  <c r="M423" i="3"/>
  <c r="M424" i="3"/>
  <c r="M425" i="3"/>
  <c r="M426" i="3"/>
  <c r="M427" i="3"/>
  <c r="N427" i="3" s="1"/>
  <c r="O427" i="3" s="1"/>
  <c r="M428" i="3"/>
  <c r="M429" i="3"/>
  <c r="M430" i="3"/>
  <c r="M431" i="3"/>
  <c r="M432" i="3"/>
  <c r="M433" i="3"/>
  <c r="M434" i="3"/>
  <c r="M435" i="3"/>
  <c r="M436" i="3"/>
  <c r="M437" i="3"/>
  <c r="N437" i="3" s="1"/>
  <c r="O437" i="3" s="1"/>
  <c r="M438" i="3"/>
  <c r="M439" i="3"/>
  <c r="N439" i="3" s="1"/>
  <c r="O439" i="3" s="1"/>
  <c r="M440" i="3"/>
  <c r="M441" i="3"/>
  <c r="M442" i="3"/>
  <c r="M443" i="3"/>
  <c r="M444" i="3"/>
  <c r="M445" i="3"/>
  <c r="M446" i="3"/>
  <c r="M447" i="3"/>
  <c r="M448" i="3"/>
  <c r="M449" i="3"/>
  <c r="M450" i="3"/>
  <c r="M451" i="3"/>
  <c r="N451" i="3" s="1"/>
  <c r="O451" i="3" s="1"/>
  <c r="M452" i="3"/>
  <c r="M453" i="3"/>
  <c r="M454" i="3"/>
  <c r="M455" i="3"/>
  <c r="M456" i="3"/>
  <c r="M457" i="3"/>
  <c r="M458" i="3"/>
  <c r="M459" i="3"/>
  <c r="M460" i="3"/>
  <c r="M461" i="3"/>
  <c r="M462" i="3"/>
  <c r="M463" i="3"/>
  <c r="N463" i="3" s="1"/>
  <c r="O463" i="3" s="1"/>
  <c r="M464" i="3"/>
  <c r="M465" i="3"/>
  <c r="M466" i="3"/>
  <c r="M467" i="3"/>
  <c r="M468" i="3"/>
  <c r="M469" i="3"/>
  <c r="M470" i="3"/>
  <c r="M471" i="3"/>
  <c r="M472" i="3"/>
  <c r="M473" i="3"/>
  <c r="N473" i="3" s="1"/>
  <c r="O473" i="3" s="1"/>
  <c r="M474" i="3"/>
  <c r="M475" i="3"/>
  <c r="N475" i="3" s="1"/>
  <c r="O475" i="3" s="1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N26" i="3" s="1"/>
  <c r="O26" i="3" s="1"/>
  <c r="L27" i="3"/>
  <c r="N27" i="3" s="1"/>
  <c r="O27" i="3" s="1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N51" i="3" s="1"/>
  <c r="O51" i="3" s="1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N85" i="3" s="1"/>
  <c r="O85" i="3" s="1"/>
  <c r="L86" i="3"/>
  <c r="N86" i="3" s="1"/>
  <c r="O86" i="3" s="1"/>
  <c r="L87" i="3"/>
  <c r="N87" i="3" s="1"/>
  <c r="O87" i="3" s="1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N118" i="3" s="1"/>
  <c r="O118" i="3" s="1"/>
  <c r="L119" i="3"/>
  <c r="L120" i="3"/>
  <c r="L121" i="3"/>
  <c r="L122" i="3"/>
  <c r="L123" i="3"/>
  <c r="N123" i="3" s="1"/>
  <c r="O123" i="3" s="1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N193" i="3" s="1"/>
  <c r="O193" i="3" s="1"/>
  <c r="L194" i="3"/>
  <c r="N194" i="3" s="1"/>
  <c r="O194" i="3" s="1"/>
  <c r="L195" i="3"/>
  <c r="N195" i="3" s="1"/>
  <c r="O195" i="3" s="1"/>
  <c r="L196" i="3"/>
  <c r="L197" i="3"/>
  <c r="L198" i="3"/>
  <c r="L199" i="3"/>
  <c r="L200" i="3"/>
  <c r="L201" i="3"/>
  <c r="L202" i="3"/>
  <c r="L203" i="3"/>
  <c r="L204" i="3"/>
  <c r="L205" i="3"/>
  <c r="L206" i="3"/>
  <c r="L207" i="3"/>
  <c r="N207" i="3" s="1"/>
  <c r="O207" i="3" s="1"/>
  <c r="L208" i="3"/>
  <c r="L209" i="3"/>
  <c r="L210" i="3"/>
  <c r="L211" i="3"/>
  <c r="L212" i="3"/>
  <c r="L213" i="3"/>
  <c r="L214" i="3"/>
  <c r="L215" i="3"/>
  <c r="L216" i="3"/>
  <c r="L217" i="3"/>
  <c r="L218" i="3"/>
  <c r="L219" i="3"/>
  <c r="N219" i="3" s="1"/>
  <c r="O219" i="3" s="1"/>
  <c r="L220" i="3"/>
  <c r="L221" i="3"/>
  <c r="L222" i="3"/>
  <c r="L223" i="3"/>
  <c r="L224" i="3"/>
  <c r="L225" i="3"/>
  <c r="L226" i="3"/>
  <c r="L227" i="3"/>
  <c r="L228" i="3"/>
  <c r="L229" i="3"/>
  <c r="L230" i="3"/>
  <c r="L231" i="3"/>
  <c r="N231" i="3" s="1"/>
  <c r="O231" i="3" s="1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N255" i="3" s="1"/>
  <c r="O255" i="3" s="1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N312" i="3" s="1"/>
  <c r="O312" i="3" s="1"/>
  <c r="L313" i="3"/>
  <c r="N313" i="3" s="1"/>
  <c r="O313" i="3" s="1"/>
  <c r="L314" i="3"/>
  <c r="N314" i="3" s="1"/>
  <c r="O314" i="3" s="1"/>
  <c r="L315" i="3"/>
  <c r="N315" i="3" s="1"/>
  <c r="O315" i="3" s="1"/>
  <c r="L316" i="3"/>
  <c r="L317" i="3"/>
  <c r="L318" i="3"/>
  <c r="L319" i="3"/>
  <c r="L320" i="3"/>
  <c r="L321" i="3"/>
  <c r="L322" i="3"/>
  <c r="L323" i="3"/>
  <c r="L324" i="3"/>
  <c r="L325" i="3"/>
  <c r="L326" i="3"/>
  <c r="L327" i="3"/>
  <c r="N327" i="3" s="1"/>
  <c r="O327" i="3" s="1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N351" i="3" s="1"/>
  <c r="O351" i="3" s="1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N373" i="3" s="1"/>
  <c r="O373" i="3" s="1"/>
  <c r="L374" i="3"/>
  <c r="N374" i="3" s="1"/>
  <c r="O374" i="3" s="1"/>
  <c r="L375" i="3"/>
  <c r="N375" i="3" s="1"/>
  <c r="O375" i="3" s="1"/>
  <c r="L376" i="3"/>
  <c r="L377" i="3"/>
  <c r="L378" i="3"/>
  <c r="L379" i="3"/>
  <c r="L380" i="3"/>
  <c r="L381" i="3"/>
  <c r="L382" i="3"/>
  <c r="L383" i="3"/>
  <c r="L384" i="3"/>
  <c r="L385" i="3"/>
  <c r="L386" i="3"/>
  <c r="L387" i="3"/>
  <c r="N387" i="3" s="1"/>
  <c r="O387" i="3" s="1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N411" i="3" s="1"/>
  <c r="O411" i="3" s="1"/>
  <c r="L412" i="3"/>
  <c r="L413" i="3"/>
  <c r="L414" i="3"/>
  <c r="L415" i="3"/>
  <c r="L416" i="3"/>
  <c r="L417" i="3"/>
  <c r="L418" i="3"/>
  <c r="L419" i="3"/>
  <c r="L420" i="3"/>
  <c r="L421" i="3"/>
  <c r="L422" i="3"/>
  <c r="L423" i="3"/>
  <c r="N423" i="3" s="1"/>
  <c r="O423" i="3" s="1"/>
  <c r="L424" i="3"/>
  <c r="L425" i="3"/>
  <c r="L426" i="3"/>
  <c r="L427" i="3"/>
  <c r="L428" i="3"/>
  <c r="N428" i="3" s="1"/>
  <c r="O428" i="3" s="1"/>
  <c r="L429" i="3"/>
  <c r="L430" i="3"/>
  <c r="N430" i="3" s="1"/>
  <c r="O430" i="3" s="1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N447" i="3" s="1"/>
  <c r="O447" i="3" s="1"/>
  <c r="L448" i="3"/>
  <c r="L449" i="3"/>
  <c r="L450" i="3"/>
  <c r="L451" i="3"/>
  <c r="L452" i="3"/>
  <c r="L453" i="3"/>
  <c r="L454" i="3"/>
  <c r="L455" i="3"/>
  <c r="L456" i="3"/>
  <c r="L457" i="3"/>
  <c r="L458" i="3"/>
  <c r="L459" i="3"/>
  <c r="N459" i="3" s="1"/>
  <c r="O459" i="3" s="1"/>
  <c r="L460" i="3"/>
  <c r="L461" i="3"/>
  <c r="L462" i="3"/>
  <c r="L463" i="3"/>
  <c r="L464" i="3"/>
  <c r="N464" i="3" s="1"/>
  <c r="O464" i="3" s="1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N483" i="3" s="1"/>
  <c r="O483" i="3" s="1"/>
  <c r="L484" i="3"/>
  <c r="N484" i="3" s="1"/>
  <c r="O484" i="3" s="1"/>
  <c r="L485" i="3"/>
  <c r="L486" i="3"/>
  <c r="L487" i="3"/>
  <c r="L488" i="3"/>
  <c r="L489" i="3"/>
  <c r="L490" i="3"/>
  <c r="L491" i="3"/>
  <c r="L492" i="3"/>
  <c r="L493" i="3"/>
  <c r="L494" i="3"/>
  <c r="L495" i="3"/>
  <c r="N495" i="3" s="1"/>
  <c r="O495" i="3" s="1"/>
  <c r="L496" i="3"/>
  <c r="N496" i="3" s="1"/>
  <c r="O496" i="3" s="1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N519" i="3" s="1"/>
  <c r="O519" i="3" s="1"/>
  <c r="L520" i="3"/>
  <c r="N520" i="3" s="1"/>
  <c r="O520" i="3" s="1"/>
  <c r="L521" i="3"/>
  <c r="L522" i="3"/>
  <c r="L523" i="3"/>
  <c r="L524" i="3"/>
  <c r="L525" i="3"/>
  <c r="L526" i="3"/>
  <c r="L527" i="3"/>
  <c r="L528" i="3"/>
  <c r="L529" i="3"/>
  <c r="L530" i="3"/>
  <c r="L531" i="3"/>
  <c r="N531" i="3" s="1"/>
  <c r="O531" i="3" s="1"/>
  <c r="L532" i="3"/>
  <c r="N532" i="3" s="1"/>
  <c r="O532" i="3" s="1"/>
  <c r="L533" i="3"/>
  <c r="L534" i="3"/>
  <c r="L535" i="3"/>
  <c r="L536" i="3"/>
  <c r="N536" i="3" s="1"/>
  <c r="O536" i="3" s="1"/>
  <c r="L537" i="3"/>
  <c r="L538" i="3"/>
  <c r="N538" i="3" s="1"/>
  <c r="O538" i="3" s="1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N555" i="3" s="1"/>
  <c r="O555" i="3" s="1"/>
  <c r="L556" i="3"/>
  <c r="N556" i="3" s="1"/>
  <c r="O556" i="3" s="1"/>
  <c r="L557" i="3"/>
  <c r="L558" i="3"/>
  <c r="L559" i="3"/>
  <c r="L560" i="3"/>
  <c r="L561" i="3"/>
  <c r="L562" i="3"/>
  <c r="L563" i="3"/>
  <c r="L564" i="3"/>
  <c r="L565" i="3"/>
  <c r="L566" i="3"/>
  <c r="L567" i="3"/>
  <c r="N567" i="3" s="1"/>
  <c r="O567" i="3" s="1"/>
  <c r="L568" i="3"/>
  <c r="N568" i="3" s="1"/>
  <c r="O568" i="3" s="1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N591" i="3" s="1"/>
  <c r="O591" i="3" s="1"/>
  <c r="L592" i="3"/>
  <c r="N592" i="3" s="1"/>
  <c r="O592" i="3" s="1"/>
  <c r="L593" i="3"/>
  <c r="L594" i="3"/>
  <c r="L595" i="3"/>
  <c r="L596" i="3"/>
  <c r="L597" i="3"/>
  <c r="L598" i="3"/>
  <c r="L599" i="3"/>
  <c r="L600" i="3"/>
  <c r="L601" i="3"/>
  <c r="L602" i="3"/>
  <c r="L603" i="3"/>
  <c r="N603" i="3" s="1"/>
  <c r="O603" i="3" s="1"/>
  <c r="L604" i="3"/>
  <c r="N604" i="3" s="1"/>
  <c r="O604" i="3" s="1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N627" i="3" s="1"/>
  <c r="O627" i="3" s="1"/>
  <c r="L628" i="3"/>
  <c r="N628" i="3" s="1"/>
  <c r="O628" i="3" s="1"/>
  <c r="L629" i="3"/>
  <c r="L630" i="3"/>
  <c r="L631" i="3"/>
  <c r="L632" i="3"/>
  <c r="L633" i="3"/>
  <c r="L634" i="3"/>
  <c r="L635" i="3"/>
  <c r="L636" i="3"/>
  <c r="L637" i="3"/>
  <c r="L638" i="3"/>
  <c r="L639" i="3"/>
  <c r="N639" i="3" s="1"/>
  <c r="O639" i="3" s="1"/>
  <c r="L640" i="3"/>
  <c r="N640" i="3" s="1"/>
  <c r="O640" i="3" s="1"/>
  <c r="L641" i="3"/>
  <c r="L642" i="3"/>
  <c r="L643" i="3"/>
  <c r="L644" i="3"/>
  <c r="N644" i="3" s="1"/>
  <c r="O644" i="3" s="1"/>
  <c r="L645" i="3"/>
  <c r="L646" i="3"/>
  <c r="L647" i="3"/>
  <c r="L648" i="3"/>
  <c r="L649" i="3"/>
  <c r="L650" i="3"/>
  <c r="L651" i="3"/>
  <c r="L652" i="3"/>
  <c r="N652" i="3" s="1"/>
  <c r="O652" i="3" s="1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N675" i="3" s="1"/>
  <c r="O675" i="3" s="1"/>
  <c r="L676" i="3"/>
  <c r="N676" i="3" s="1"/>
  <c r="O676" i="3" s="1"/>
  <c r="L677" i="3"/>
  <c r="L678" i="3"/>
  <c r="L679" i="3"/>
  <c r="L680" i="3"/>
  <c r="L681" i="3"/>
  <c r="L682" i="3"/>
  <c r="L683" i="3"/>
  <c r="L684" i="3"/>
  <c r="L685" i="3"/>
  <c r="L686" i="3"/>
  <c r="L687" i="3"/>
  <c r="N687" i="3" s="1"/>
  <c r="O687" i="3" s="1"/>
  <c r="L688" i="3"/>
  <c r="N688" i="3" s="1"/>
  <c r="O688" i="3" s="1"/>
  <c r="L689" i="3"/>
  <c r="L690" i="3"/>
  <c r="L691" i="3"/>
  <c r="L692" i="3"/>
  <c r="N692" i="3" s="1"/>
  <c r="O692" i="3" s="1"/>
  <c r="L693" i="3"/>
  <c r="L694" i="3"/>
  <c r="L695" i="3"/>
  <c r="L696" i="3"/>
  <c r="L697" i="3"/>
  <c r="L698" i="3"/>
  <c r="L699" i="3"/>
  <c r="L700" i="3"/>
  <c r="N700" i="3" s="1"/>
  <c r="O700" i="3" s="1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N723" i="3" s="1"/>
  <c r="O723" i="3" s="1"/>
  <c r="L724" i="3"/>
  <c r="N724" i="3" s="1"/>
  <c r="O724" i="3" s="1"/>
  <c r="L725" i="3"/>
  <c r="L726" i="3"/>
  <c r="L727" i="3"/>
  <c r="L728" i="3"/>
  <c r="L729" i="3"/>
  <c r="L730" i="3"/>
  <c r="L731" i="3"/>
  <c r="L732" i="3"/>
  <c r="L733" i="3"/>
  <c r="L734" i="3"/>
  <c r="L735" i="3"/>
  <c r="N735" i="3" s="1"/>
  <c r="O735" i="3" s="1"/>
  <c r="L736" i="3"/>
  <c r="N736" i="3" s="1"/>
  <c r="O736" i="3" s="1"/>
  <c r="L737" i="3"/>
  <c r="L738" i="3"/>
  <c r="L739" i="3"/>
  <c r="L740" i="3"/>
  <c r="L741" i="3"/>
  <c r="L742" i="3"/>
  <c r="L743" i="3"/>
  <c r="L744" i="3"/>
  <c r="L745" i="3"/>
  <c r="L746" i="3"/>
  <c r="L747" i="3"/>
  <c r="L748" i="3"/>
  <c r="N748" i="3" s="1"/>
  <c r="O748" i="3" s="1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N771" i="3" s="1"/>
  <c r="O771" i="3" s="1"/>
  <c r="L772" i="3"/>
  <c r="N772" i="3" s="1"/>
  <c r="O772" i="3" s="1"/>
  <c r="L773" i="3"/>
  <c r="L774" i="3"/>
  <c r="L775" i="3"/>
  <c r="L776" i="3"/>
  <c r="L777" i="3"/>
  <c r="L778" i="3"/>
  <c r="L779" i="3"/>
  <c r="L780" i="3"/>
  <c r="L781" i="3"/>
  <c r="L782" i="3"/>
  <c r="L783" i="3"/>
  <c r="N783" i="3" s="1"/>
  <c r="O783" i="3" s="1"/>
  <c r="L784" i="3"/>
  <c r="N784" i="3" s="1"/>
  <c r="O784" i="3" s="1"/>
  <c r="L785" i="3"/>
  <c r="L786" i="3"/>
  <c r="L787" i="3"/>
  <c r="L788" i="3"/>
  <c r="N788" i="3" s="1"/>
  <c r="O788" i="3" s="1"/>
  <c r="L789" i="3"/>
  <c r="L790" i="3"/>
  <c r="L791" i="3"/>
  <c r="L792" i="3"/>
  <c r="L793" i="3"/>
  <c r="L794" i="3"/>
  <c r="L795" i="3"/>
  <c r="L796" i="3"/>
  <c r="N796" i="3" s="1"/>
  <c r="O796" i="3" s="1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N819" i="3" s="1"/>
  <c r="O819" i="3" s="1"/>
  <c r="L820" i="3"/>
  <c r="N820" i="3" s="1"/>
  <c r="O820" i="3" s="1"/>
  <c r="L821" i="3"/>
  <c r="L822" i="3"/>
  <c r="L823" i="3"/>
  <c r="L824" i="3"/>
  <c r="L825" i="3"/>
  <c r="L826" i="3"/>
  <c r="L827" i="3"/>
  <c r="L828" i="3"/>
  <c r="L829" i="3"/>
  <c r="L830" i="3"/>
  <c r="L831" i="3"/>
  <c r="N831" i="3" s="1"/>
  <c r="O831" i="3" s="1"/>
  <c r="L832" i="3"/>
  <c r="N832" i="3" s="1"/>
  <c r="O832" i="3" s="1"/>
  <c r="L833" i="3"/>
  <c r="L834" i="3"/>
  <c r="L835" i="3"/>
  <c r="L836" i="3"/>
  <c r="N836" i="3" s="1"/>
  <c r="O836" i="3" s="1"/>
  <c r="L837" i="3"/>
  <c r="L838" i="3"/>
  <c r="L839" i="3"/>
  <c r="L840" i="3"/>
  <c r="L841" i="3"/>
  <c r="L842" i="3"/>
  <c r="L843" i="3"/>
  <c r="L844" i="3"/>
  <c r="N844" i="3" s="1"/>
  <c r="O844" i="3" s="1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N867" i="3" s="1"/>
  <c r="O867" i="3" s="1"/>
  <c r="L868" i="3"/>
  <c r="N868" i="3" s="1"/>
  <c r="O868" i="3" s="1"/>
  <c r="L869" i="3"/>
  <c r="L870" i="3"/>
  <c r="L871" i="3"/>
  <c r="L872" i="3"/>
  <c r="L873" i="3"/>
  <c r="L874" i="3"/>
  <c r="L875" i="3"/>
  <c r="L876" i="3"/>
  <c r="L877" i="3"/>
  <c r="L878" i="3"/>
  <c r="L879" i="3"/>
  <c r="N879" i="3" s="1"/>
  <c r="O879" i="3" s="1"/>
  <c r="L880" i="3"/>
  <c r="N880" i="3" s="1"/>
  <c r="O880" i="3" s="1"/>
  <c r="L881" i="3"/>
  <c r="L882" i="3"/>
  <c r="N882" i="3" s="1"/>
  <c r="O882" i="3" s="1"/>
  <c r="L883" i="3"/>
  <c r="L884" i="3"/>
  <c r="N884" i="3" s="1"/>
  <c r="O884" i="3" s="1"/>
  <c r="L885" i="3"/>
  <c r="L886" i="3"/>
  <c r="L887" i="3"/>
  <c r="L888" i="3"/>
  <c r="L889" i="3"/>
  <c r="L890" i="3"/>
  <c r="L891" i="3"/>
  <c r="L892" i="3"/>
  <c r="N892" i="3" s="1"/>
  <c r="O892" i="3" s="1"/>
  <c r="L893" i="3"/>
  <c r="L894" i="3"/>
  <c r="N894" i="3" s="1"/>
  <c r="O894" i="3" s="1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N915" i="3" s="1"/>
  <c r="O915" i="3" s="1"/>
  <c r="L916" i="3"/>
  <c r="N916" i="3" s="1"/>
  <c r="O916" i="3" s="1"/>
  <c r="L917" i="3"/>
  <c r="N917" i="3" s="1"/>
  <c r="O917" i="3" s="1"/>
  <c r="L918" i="3"/>
  <c r="L919" i="3"/>
  <c r="L920" i="3"/>
  <c r="L921" i="3"/>
  <c r="L922" i="3"/>
  <c r="L923" i="3"/>
  <c r="L924" i="3"/>
  <c r="L925" i="3"/>
  <c r="L926" i="3"/>
  <c r="L927" i="3"/>
  <c r="N927" i="3" s="1"/>
  <c r="O927" i="3" s="1"/>
  <c r="L928" i="3"/>
  <c r="N928" i="3" s="1"/>
  <c r="O928" i="3" s="1"/>
  <c r="L929" i="3"/>
  <c r="N929" i="3" s="1"/>
  <c r="O929" i="3" s="1"/>
  <c r="L930" i="3"/>
  <c r="N930" i="3" s="1"/>
  <c r="O930" i="3" s="1"/>
  <c r="L931" i="3"/>
  <c r="L932" i="3"/>
  <c r="L933" i="3"/>
  <c r="L934" i="3"/>
  <c r="L935" i="3"/>
  <c r="L936" i="3"/>
  <c r="L937" i="3"/>
  <c r="L938" i="3"/>
  <c r="L939" i="3"/>
  <c r="L940" i="3"/>
  <c r="N940" i="3" s="1"/>
  <c r="O940" i="3" s="1"/>
  <c r="L941" i="3"/>
  <c r="N941" i="3" s="1"/>
  <c r="O941" i="3" s="1"/>
  <c r="L942" i="3"/>
  <c r="N942" i="3" s="1"/>
  <c r="O942" i="3" s="1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N963" i="3" s="1"/>
  <c r="O963" i="3" s="1"/>
  <c r="L964" i="3"/>
  <c r="N964" i="3" s="1"/>
  <c r="O964" i="3" s="1"/>
  <c r="L965" i="3"/>
  <c r="N965" i="3" s="1"/>
  <c r="O965" i="3" s="1"/>
  <c r="L966" i="3"/>
  <c r="L967" i="3"/>
  <c r="L968" i="3"/>
  <c r="L969" i="3"/>
  <c r="L970" i="3"/>
  <c r="L971" i="3"/>
  <c r="L972" i="3"/>
  <c r="L973" i="3"/>
  <c r="L974" i="3"/>
  <c r="L975" i="3"/>
  <c r="N975" i="3" s="1"/>
  <c r="O975" i="3" s="1"/>
  <c r="L976" i="3"/>
  <c r="N976" i="3" s="1"/>
  <c r="O976" i="3" s="1"/>
  <c r="L977" i="3"/>
  <c r="N977" i="3" s="1"/>
  <c r="O977" i="3" s="1"/>
  <c r="L978" i="3"/>
  <c r="N978" i="3" s="1"/>
  <c r="O978" i="3" s="1"/>
  <c r="L979" i="3"/>
  <c r="L980" i="3"/>
  <c r="N980" i="3" s="1"/>
  <c r="O980" i="3" s="1"/>
  <c r="L981" i="3"/>
  <c r="L982" i="3"/>
  <c r="L983" i="3"/>
  <c r="L984" i="3"/>
  <c r="L985" i="3"/>
  <c r="L986" i="3"/>
  <c r="L987" i="3"/>
  <c r="L988" i="3"/>
  <c r="N988" i="3" s="1"/>
  <c r="O988" i="3" s="1"/>
  <c r="L989" i="3"/>
  <c r="N989" i="3" s="1"/>
  <c r="O989" i="3" s="1"/>
  <c r="L990" i="3"/>
  <c r="N990" i="3" s="1"/>
  <c r="O990" i="3" s="1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N1011" i="3" s="1"/>
  <c r="O1011" i="3" s="1"/>
  <c r="L1012" i="3"/>
  <c r="N1012" i="3" s="1"/>
  <c r="O1012" i="3" s="1"/>
  <c r="L1013" i="3"/>
  <c r="N1013" i="3" s="1"/>
  <c r="O1013" i="3" s="1"/>
  <c r="L1014" i="3"/>
  <c r="L1015" i="3"/>
  <c r="L1016" i="3"/>
  <c r="L1017" i="3"/>
  <c r="L1018" i="3"/>
  <c r="L1019" i="3"/>
  <c r="L1020" i="3"/>
  <c r="L1021" i="3"/>
  <c r="L1022" i="3"/>
  <c r="L1023" i="3"/>
  <c r="N1023" i="3" s="1"/>
  <c r="O1023" i="3" s="1"/>
  <c r="L1024" i="3"/>
  <c r="N1024" i="3" s="1"/>
  <c r="O1024" i="3" s="1"/>
  <c r="L1025" i="3"/>
  <c r="N1025" i="3" s="1"/>
  <c r="O1025" i="3" s="1"/>
  <c r="L1026" i="3"/>
  <c r="N1026" i="3" s="1"/>
  <c r="O1026" i="3" s="1"/>
  <c r="L1027" i="3"/>
  <c r="L1028" i="3"/>
  <c r="N1028" i="3" s="1"/>
  <c r="O1028" i="3" s="1"/>
  <c r="L1029" i="3"/>
  <c r="L1030" i="3"/>
  <c r="L1031" i="3"/>
  <c r="L1032" i="3"/>
  <c r="L1033" i="3"/>
  <c r="L1034" i="3"/>
  <c r="L1035" i="3"/>
  <c r="L1036" i="3"/>
  <c r="N1036" i="3" s="1"/>
  <c r="O1036" i="3" s="1"/>
  <c r="L1037" i="3"/>
  <c r="N1037" i="3" s="1"/>
  <c r="O1037" i="3" s="1"/>
  <c r="L1038" i="3"/>
  <c r="N1038" i="3" s="1"/>
  <c r="O1038" i="3" s="1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N1059" i="3" s="1"/>
  <c r="O1059" i="3" s="1"/>
  <c r="L1060" i="3"/>
  <c r="N1060" i="3" s="1"/>
  <c r="O1060" i="3" s="1"/>
  <c r="L1061" i="3"/>
  <c r="N1061" i="3" s="1"/>
  <c r="O1061" i="3" s="1"/>
  <c r="L1062" i="3"/>
  <c r="L1063" i="3"/>
  <c r="L1064" i="3"/>
  <c r="L1065" i="3"/>
  <c r="L1066" i="3"/>
  <c r="L1067" i="3"/>
  <c r="L1068" i="3"/>
  <c r="L1069" i="3"/>
  <c r="L1070" i="3"/>
  <c r="L1071" i="3"/>
  <c r="N1071" i="3" s="1"/>
  <c r="O1071" i="3" s="1"/>
  <c r="L1072" i="3"/>
  <c r="N1072" i="3" s="1"/>
  <c r="O1072" i="3" s="1"/>
  <c r="L1073" i="3"/>
  <c r="N1073" i="3" s="1"/>
  <c r="O1073" i="3" s="1"/>
  <c r="L1074" i="3"/>
  <c r="N1074" i="3" s="1"/>
  <c r="O1074" i="3" s="1"/>
  <c r="L1075" i="3"/>
  <c r="L1076" i="3"/>
  <c r="N1076" i="3" s="1"/>
  <c r="O1076" i="3" s="1"/>
  <c r="L1077" i="3"/>
  <c r="L1078" i="3"/>
  <c r="L1079" i="3"/>
  <c r="L1080" i="3"/>
  <c r="L1081" i="3"/>
  <c r="L1082" i="3"/>
  <c r="L1083" i="3"/>
  <c r="L1084" i="3"/>
  <c r="N1084" i="3" s="1"/>
  <c r="O1084" i="3" s="1"/>
  <c r="L1085" i="3"/>
  <c r="N1085" i="3" s="1"/>
  <c r="O1085" i="3" s="1"/>
  <c r="L1086" i="3"/>
  <c r="N1086" i="3" s="1"/>
  <c r="O1086" i="3" s="1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N1107" i="3" s="1"/>
  <c r="O1107" i="3" s="1"/>
  <c r="L1108" i="3"/>
  <c r="N1108" i="3" s="1"/>
  <c r="O1108" i="3" s="1"/>
  <c r="L1109" i="3"/>
  <c r="N1109" i="3" s="1"/>
  <c r="O1109" i="3" s="1"/>
  <c r="L1110" i="3"/>
  <c r="L1111" i="3"/>
  <c r="L1112" i="3"/>
  <c r="L1113" i="3"/>
  <c r="L1114" i="3"/>
  <c r="L1115" i="3"/>
  <c r="L1116" i="3"/>
  <c r="L1117" i="3"/>
  <c r="L1118" i="3"/>
  <c r="L1119" i="3"/>
  <c r="N1119" i="3" s="1"/>
  <c r="O1119" i="3" s="1"/>
  <c r="L1120" i="3"/>
  <c r="N1120" i="3" s="1"/>
  <c r="O1120" i="3" s="1"/>
  <c r="L1121" i="3"/>
  <c r="N1121" i="3" s="1"/>
  <c r="O1121" i="3" s="1"/>
  <c r="L1122" i="3"/>
  <c r="N1122" i="3" s="1"/>
  <c r="O1122" i="3" s="1"/>
  <c r="L1123" i="3"/>
  <c r="L1124" i="3"/>
  <c r="L1125" i="3"/>
  <c r="L1126" i="3"/>
  <c r="L1127" i="3"/>
  <c r="L1128" i="3"/>
  <c r="L1129" i="3"/>
  <c r="L1130" i="3"/>
  <c r="L1131" i="3"/>
  <c r="L1132" i="3"/>
  <c r="N1132" i="3" s="1"/>
  <c r="O1132" i="3" s="1"/>
  <c r="L1133" i="3"/>
  <c r="N1133" i="3" s="1"/>
  <c r="O1133" i="3" s="1"/>
  <c r="L1134" i="3"/>
  <c r="N1134" i="3" s="1"/>
  <c r="O1134" i="3" s="1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N1155" i="3" s="1"/>
  <c r="O1155" i="3" s="1"/>
  <c r="L1156" i="3"/>
  <c r="N1156" i="3" s="1"/>
  <c r="O1156" i="3" s="1"/>
  <c r="L1157" i="3"/>
  <c r="N1157" i="3" s="1"/>
  <c r="O1157" i="3" s="1"/>
  <c r="L1158" i="3"/>
  <c r="L1159" i="3"/>
  <c r="L1160" i="3"/>
  <c r="L1161" i="3"/>
  <c r="L1162" i="3"/>
  <c r="N1162" i="3" s="1"/>
  <c r="O1162" i="3" s="1"/>
  <c r="L1163" i="3"/>
  <c r="L1164" i="3"/>
  <c r="L1165" i="3"/>
  <c r="L1166" i="3"/>
  <c r="L1167" i="3"/>
  <c r="N1167" i="3" s="1"/>
  <c r="O1167" i="3" s="1"/>
  <c r="L1168" i="3"/>
  <c r="N1168" i="3" s="1"/>
  <c r="O1168" i="3" s="1"/>
  <c r="L1169" i="3"/>
  <c r="N1169" i="3" s="1"/>
  <c r="O1169" i="3" s="1"/>
  <c r="L1170" i="3"/>
  <c r="N1170" i="3" s="1"/>
  <c r="O1170" i="3" s="1"/>
  <c r="L1171" i="3"/>
  <c r="L1172" i="3"/>
  <c r="L1173" i="3"/>
  <c r="L1174" i="3"/>
  <c r="L1175" i="3"/>
  <c r="L1176" i="3"/>
  <c r="L1177" i="3"/>
  <c r="L1178" i="3"/>
  <c r="L1179" i="3"/>
  <c r="L1180" i="3"/>
  <c r="N1180" i="3" s="1"/>
  <c r="O1180" i="3" s="1"/>
  <c r="L1181" i="3"/>
  <c r="N1181" i="3" s="1"/>
  <c r="O1181" i="3" s="1"/>
  <c r="L1182" i="3"/>
  <c r="N1182" i="3" s="1"/>
  <c r="O1182" i="3" s="1"/>
  <c r="L1183" i="3"/>
  <c r="L1184" i="3"/>
  <c r="N1184" i="3" s="1"/>
  <c r="O1184" i="3" s="1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N1197" i="3" s="1"/>
  <c r="O1197" i="3" s="1"/>
  <c r="L1198" i="3"/>
  <c r="L1199" i="3"/>
  <c r="L1200" i="3"/>
  <c r="L1201" i="3"/>
  <c r="L1202" i="3"/>
  <c r="L1203" i="3"/>
  <c r="N1203" i="3" s="1"/>
  <c r="O1203" i="3" s="1"/>
  <c r="L1204" i="3"/>
  <c r="N1204" i="3" s="1"/>
  <c r="O1204" i="3" s="1"/>
  <c r="L1205" i="3"/>
  <c r="N1205" i="3" s="1"/>
  <c r="O1205" i="3" s="1"/>
  <c r="L1206" i="3"/>
  <c r="L1207" i="3"/>
  <c r="L1208" i="3"/>
  <c r="L1209" i="3"/>
  <c r="L1210" i="3"/>
  <c r="N1210" i="3" s="1"/>
  <c r="O1210" i="3" s="1"/>
  <c r="L1211" i="3"/>
  <c r="L1212" i="3"/>
  <c r="L1213" i="3"/>
  <c r="L1214" i="3"/>
  <c r="L1215" i="3"/>
  <c r="N1215" i="3" s="1"/>
  <c r="O1215" i="3" s="1"/>
  <c r="L1216" i="3"/>
  <c r="N1216" i="3" s="1"/>
  <c r="O1216" i="3" s="1"/>
  <c r="L1217" i="3"/>
  <c r="N1217" i="3" s="1"/>
  <c r="O1217" i="3" s="1"/>
  <c r="L1218" i="3"/>
  <c r="N1218" i="3" s="1"/>
  <c r="O1218" i="3" s="1"/>
  <c r="L1219" i="3"/>
  <c r="L1220" i="3"/>
  <c r="L1221" i="3"/>
  <c r="L1222" i="3"/>
  <c r="L1223" i="3"/>
  <c r="L1224" i="3"/>
  <c r="L1225" i="3"/>
  <c r="L1226" i="3"/>
  <c r="L1227" i="3"/>
  <c r="L1228" i="3"/>
  <c r="N1228" i="3" s="1"/>
  <c r="O1228" i="3" s="1"/>
  <c r="L1229" i="3"/>
  <c r="N1229" i="3" s="1"/>
  <c r="O1229" i="3" s="1"/>
  <c r="L1230" i="3"/>
  <c r="N1230" i="3" s="1"/>
  <c r="O1230" i="3" s="1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N1251" i="3" s="1"/>
  <c r="O1251" i="3" s="1"/>
  <c r="L1252" i="3"/>
  <c r="N1252" i="3" s="1"/>
  <c r="O1252" i="3" s="1"/>
  <c r="L1253" i="3"/>
  <c r="N1253" i="3" s="1"/>
  <c r="O1253" i="3" s="1"/>
  <c r="L1254" i="3"/>
  <c r="L1255" i="3"/>
  <c r="L1256" i="3"/>
  <c r="L1257" i="3"/>
  <c r="L1258" i="3"/>
  <c r="N1258" i="3" s="1"/>
  <c r="O1258" i="3" s="1"/>
  <c r="L1259" i="3"/>
  <c r="L1260" i="3"/>
  <c r="L1261" i="3"/>
  <c r="L1262" i="3"/>
  <c r="L1263" i="3"/>
  <c r="N1263" i="3" s="1"/>
  <c r="O1263" i="3" s="1"/>
  <c r="L1264" i="3"/>
  <c r="N1264" i="3" s="1"/>
  <c r="O1264" i="3" s="1"/>
  <c r="L1265" i="3"/>
  <c r="N1265" i="3" s="1"/>
  <c r="O1265" i="3" s="1"/>
  <c r="L1266" i="3"/>
  <c r="N1266" i="3" s="1"/>
  <c r="O1266" i="3" s="1"/>
  <c r="L1267" i="3"/>
  <c r="L1268" i="3"/>
  <c r="L1269" i="3"/>
  <c r="L1270" i="3"/>
  <c r="L1271" i="3"/>
  <c r="L1272" i="3"/>
  <c r="L1273" i="3"/>
  <c r="L1274" i="3"/>
  <c r="L1275" i="3"/>
  <c r="L1276" i="3"/>
  <c r="N1276" i="3" s="1"/>
  <c r="O1276" i="3" s="1"/>
  <c r="L1277" i="3"/>
  <c r="N1277" i="3" s="1"/>
  <c r="O1277" i="3" s="1"/>
  <c r="L1278" i="3"/>
  <c r="N1278" i="3" s="1"/>
  <c r="O1278" i="3" s="1"/>
  <c r="L1279" i="3"/>
  <c r="L1280" i="3"/>
  <c r="L1281" i="3"/>
  <c r="L1282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2" i="3"/>
  <c r="G5" i="2"/>
  <c r="F5" i="2"/>
  <c r="E5" i="2"/>
  <c r="D4" i="2"/>
  <c r="G4" i="2" s="1"/>
  <c r="C4" i="2"/>
  <c r="F4" i="2" s="1"/>
  <c r="B4" i="2"/>
  <c r="E4" i="2" s="1"/>
  <c r="E3" i="2"/>
  <c r="D3" i="2"/>
  <c r="G3" i="2" s="1"/>
  <c r="C3" i="2"/>
  <c r="F3" i="2" s="1"/>
  <c r="B3" i="2"/>
  <c r="N2" i="3" l="1"/>
  <c r="O2" i="3" s="1"/>
  <c r="N1271" i="3"/>
  <c r="O1271" i="3" s="1"/>
  <c r="N1259" i="3"/>
  <c r="O1259" i="3" s="1"/>
  <c r="N1247" i="3"/>
  <c r="O1247" i="3" s="1"/>
  <c r="N1235" i="3"/>
  <c r="O1235" i="3" s="1"/>
  <c r="N1223" i="3"/>
  <c r="O1223" i="3" s="1"/>
  <c r="N1211" i="3"/>
  <c r="O1211" i="3" s="1"/>
  <c r="N1199" i="3"/>
  <c r="O1199" i="3" s="1"/>
  <c r="N1187" i="3"/>
  <c r="O1187" i="3" s="1"/>
  <c r="N1175" i="3"/>
  <c r="O1175" i="3" s="1"/>
  <c r="N1163" i="3"/>
  <c r="O1163" i="3" s="1"/>
  <c r="N1151" i="3"/>
  <c r="O1151" i="3" s="1"/>
  <c r="N1139" i="3"/>
  <c r="O1139" i="3" s="1"/>
  <c r="N1127" i="3"/>
  <c r="O1127" i="3" s="1"/>
  <c r="N1115" i="3"/>
  <c r="O1115" i="3" s="1"/>
  <c r="N1103" i="3"/>
  <c r="O1103" i="3" s="1"/>
  <c r="N1091" i="3"/>
  <c r="O1091" i="3" s="1"/>
  <c r="N1245" i="3"/>
  <c r="O1245" i="3" s="1"/>
  <c r="N1279" i="3"/>
  <c r="O1279" i="3" s="1"/>
  <c r="N1267" i="3"/>
  <c r="O1267" i="3" s="1"/>
  <c r="N1255" i="3"/>
  <c r="O1255" i="3" s="1"/>
  <c r="N1243" i="3"/>
  <c r="O1243" i="3" s="1"/>
  <c r="N1231" i="3"/>
  <c r="O1231" i="3" s="1"/>
  <c r="N1219" i="3"/>
  <c r="O1219" i="3" s="1"/>
  <c r="N1207" i="3"/>
  <c r="O1207" i="3" s="1"/>
  <c r="N1195" i="3"/>
  <c r="O1195" i="3" s="1"/>
  <c r="N1183" i="3"/>
  <c r="O1183" i="3" s="1"/>
  <c r="N1171" i="3"/>
  <c r="O1171" i="3" s="1"/>
  <c r="N1159" i="3"/>
  <c r="O1159" i="3" s="1"/>
  <c r="N1147" i="3"/>
  <c r="O1147" i="3" s="1"/>
  <c r="N1135" i="3"/>
  <c r="O1135" i="3" s="1"/>
  <c r="N1123" i="3"/>
  <c r="O1123" i="3" s="1"/>
  <c r="N1111" i="3"/>
  <c r="O1111" i="3" s="1"/>
  <c r="N1099" i="3"/>
  <c r="O1099" i="3" s="1"/>
  <c r="N1087" i="3"/>
  <c r="O1087" i="3" s="1"/>
  <c r="N1075" i="3"/>
  <c r="O1075" i="3" s="1"/>
  <c r="N1063" i="3"/>
  <c r="O1063" i="3" s="1"/>
  <c r="N1051" i="3"/>
  <c r="O1051" i="3" s="1"/>
  <c r="N1039" i="3"/>
  <c r="O1039" i="3" s="1"/>
  <c r="N1027" i="3"/>
  <c r="O1027" i="3" s="1"/>
  <c r="N1015" i="3"/>
  <c r="O1015" i="3" s="1"/>
  <c r="N1003" i="3"/>
  <c r="O1003" i="3" s="1"/>
  <c r="N991" i="3"/>
  <c r="O991" i="3" s="1"/>
  <c r="N979" i="3"/>
  <c r="O979" i="3" s="1"/>
  <c r="N967" i="3"/>
  <c r="O967" i="3" s="1"/>
  <c r="N955" i="3"/>
  <c r="O955" i="3" s="1"/>
  <c r="N943" i="3"/>
  <c r="O943" i="3" s="1"/>
  <c r="N931" i="3"/>
  <c r="O931" i="3" s="1"/>
  <c r="N919" i="3"/>
  <c r="O919" i="3" s="1"/>
  <c r="N907" i="3"/>
  <c r="O907" i="3" s="1"/>
  <c r="N895" i="3"/>
  <c r="O895" i="3" s="1"/>
  <c r="N883" i="3"/>
  <c r="O883" i="3" s="1"/>
  <c r="N871" i="3"/>
  <c r="O871" i="3" s="1"/>
  <c r="N859" i="3"/>
  <c r="O859" i="3" s="1"/>
  <c r="N847" i="3"/>
  <c r="O847" i="3" s="1"/>
  <c r="N835" i="3"/>
  <c r="O835" i="3" s="1"/>
  <c r="N823" i="3"/>
  <c r="O823" i="3" s="1"/>
  <c r="N811" i="3"/>
  <c r="O811" i="3" s="1"/>
  <c r="N799" i="3"/>
  <c r="O799" i="3" s="1"/>
  <c r="N1079" i="3"/>
  <c r="O1079" i="3" s="1"/>
  <c r="N1067" i="3"/>
  <c r="O1067" i="3" s="1"/>
  <c r="N1055" i="3"/>
  <c r="O1055" i="3" s="1"/>
  <c r="N1043" i="3"/>
  <c r="O1043" i="3" s="1"/>
  <c r="N1031" i="3"/>
  <c r="O1031" i="3" s="1"/>
  <c r="N1019" i="3"/>
  <c r="O1019" i="3" s="1"/>
  <c r="N1007" i="3"/>
  <c r="O1007" i="3" s="1"/>
  <c r="N995" i="3"/>
  <c r="O995" i="3" s="1"/>
  <c r="N983" i="3"/>
  <c r="O983" i="3" s="1"/>
  <c r="N971" i="3"/>
  <c r="O971" i="3" s="1"/>
  <c r="N959" i="3"/>
  <c r="O959" i="3" s="1"/>
  <c r="N947" i="3"/>
  <c r="O947" i="3" s="1"/>
  <c r="N935" i="3"/>
  <c r="O935" i="3" s="1"/>
  <c r="N923" i="3"/>
  <c r="O923" i="3" s="1"/>
  <c r="N911" i="3"/>
  <c r="O911" i="3" s="1"/>
  <c r="N899" i="3"/>
  <c r="O899" i="3" s="1"/>
  <c r="N887" i="3"/>
  <c r="O887" i="3" s="1"/>
  <c r="N875" i="3"/>
  <c r="O875" i="3" s="1"/>
  <c r="N863" i="3"/>
  <c r="O863" i="3" s="1"/>
  <c r="N851" i="3"/>
  <c r="O851" i="3" s="1"/>
  <c r="N839" i="3"/>
  <c r="O839" i="3" s="1"/>
  <c r="N827" i="3"/>
  <c r="O827" i="3" s="1"/>
  <c r="N815" i="3"/>
  <c r="O815" i="3" s="1"/>
  <c r="N803" i="3"/>
  <c r="O803" i="3" s="1"/>
  <c r="N791" i="3"/>
  <c r="O791" i="3" s="1"/>
  <c r="N779" i="3"/>
  <c r="O779" i="3" s="1"/>
  <c r="N767" i="3"/>
  <c r="O767" i="3" s="1"/>
  <c r="N755" i="3"/>
  <c r="O755" i="3" s="1"/>
  <c r="N743" i="3"/>
  <c r="O743" i="3" s="1"/>
  <c r="N731" i="3"/>
  <c r="O731" i="3" s="1"/>
  <c r="N719" i="3"/>
  <c r="O719" i="3" s="1"/>
  <c r="N707" i="3"/>
  <c r="O707" i="3" s="1"/>
  <c r="N695" i="3"/>
  <c r="O695" i="3" s="1"/>
  <c r="N683" i="3"/>
  <c r="O683" i="3" s="1"/>
  <c r="N671" i="3"/>
  <c r="O671" i="3" s="1"/>
  <c r="N659" i="3"/>
  <c r="O659" i="3" s="1"/>
  <c r="N647" i="3"/>
  <c r="O647" i="3" s="1"/>
  <c r="N635" i="3"/>
  <c r="O635" i="3" s="1"/>
  <c r="N623" i="3"/>
  <c r="O623" i="3" s="1"/>
  <c r="N611" i="3"/>
  <c r="O611" i="3" s="1"/>
  <c r="N599" i="3"/>
  <c r="O599" i="3" s="1"/>
  <c r="N587" i="3"/>
  <c r="O587" i="3" s="1"/>
  <c r="N575" i="3"/>
  <c r="O575" i="3" s="1"/>
  <c r="N563" i="3"/>
  <c r="O563" i="3" s="1"/>
  <c r="N551" i="3"/>
  <c r="O551" i="3" s="1"/>
  <c r="N539" i="3"/>
  <c r="O539" i="3" s="1"/>
  <c r="N527" i="3"/>
  <c r="O527" i="3" s="1"/>
  <c r="N515" i="3"/>
  <c r="O515" i="3" s="1"/>
  <c r="N503" i="3"/>
  <c r="O503" i="3" s="1"/>
  <c r="N491" i="3"/>
  <c r="O491" i="3" s="1"/>
  <c r="N479" i="3"/>
  <c r="O479" i="3" s="1"/>
  <c r="N467" i="3"/>
  <c r="O467" i="3" s="1"/>
  <c r="N455" i="3"/>
  <c r="O455" i="3" s="1"/>
  <c r="N443" i="3"/>
  <c r="O443" i="3" s="1"/>
  <c r="N431" i="3"/>
  <c r="O431" i="3" s="1"/>
  <c r="N419" i="3"/>
  <c r="O419" i="3" s="1"/>
  <c r="N407" i="3"/>
  <c r="O407" i="3" s="1"/>
  <c r="N395" i="3"/>
  <c r="O395" i="3" s="1"/>
  <c r="N383" i="3"/>
  <c r="O383" i="3" s="1"/>
  <c r="N371" i="3"/>
  <c r="O371" i="3" s="1"/>
  <c r="N359" i="3"/>
  <c r="O359" i="3" s="1"/>
  <c r="N347" i="3"/>
  <c r="O347" i="3" s="1"/>
  <c r="N335" i="3"/>
  <c r="O335" i="3" s="1"/>
  <c r="N323" i="3"/>
  <c r="O323" i="3" s="1"/>
  <c r="N311" i="3"/>
  <c r="O311" i="3" s="1"/>
  <c r="N299" i="3"/>
  <c r="O299" i="3" s="1"/>
  <c r="N287" i="3"/>
  <c r="O287" i="3" s="1"/>
  <c r="N275" i="3"/>
  <c r="O275" i="3" s="1"/>
  <c r="N263" i="3"/>
  <c r="O263" i="3" s="1"/>
  <c r="N251" i="3"/>
  <c r="O251" i="3" s="1"/>
  <c r="N239" i="3"/>
  <c r="O239" i="3" s="1"/>
  <c r="N227" i="3"/>
  <c r="O227" i="3" s="1"/>
  <c r="N215" i="3"/>
  <c r="O215" i="3" s="1"/>
  <c r="N203" i="3"/>
  <c r="O203" i="3" s="1"/>
  <c r="N191" i="3"/>
  <c r="O191" i="3" s="1"/>
  <c r="N179" i="3"/>
  <c r="O179" i="3" s="1"/>
  <c r="N167" i="3"/>
  <c r="O167" i="3" s="1"/>
  <c r="N155" i="3"/>
  <c r="O155" i="3" s="1"/>
  <c r="N143" i="3"/>
  <c r="O143" i="3" s="1"/>
  <c r="N131" i="3"/>
  <c r="O131" i="3" s="1"/>
  <c r="N119" i="3"/>
  <c r="O119" i="3" s="1"/>
  <c r="N107" i="3"/>
  <c r="O107" i="3" s="1"/>
  <c r="N95" i="3"/>
  <c r="O95" i="3" s="1"/>
  <c r="N83" i="3"/>
  <c r="O83" i="3" s="1"/>
  <c r="N71" i="3"/>
  <c r="O71" i="3" s="1"/>
  <c r="N1280" i="3"/>
  <c r="O1280" i="3" s="1"/>
  <c r="N1232" i="3"/>
  <c r="O1232" i="3" s="1"/>
  <c r="N1148" i="3"/>
  <c r="O1148" i="3" s="1"/>
  <c r="N1124" i="3"/>
  <c r="O1124" i="3" s="1"/>
  <c r="N932" i="3"/>
  <c r="O932" i="3" s="1"/>
  <c r="N740" i="3"/>
  <c r="O740" i="3" s="1"/>
  <c r="N572" i="3"/>
  <c r="O572" i="3" s="1"/>
  <c r="N8" i="3"/>
  <c r="O8" i="3" s="1"/>
  <c r="N787" i="3"/>
  <c r="O787" i="3" s="1"/>
  <c r="N775" i="3"/>
  <c r="O775" i="3" s="1"/>
  <c r="N763" i="3"/>
  <c r="O763" i="3" s="1"/>
  <c r="N751" i="3"/>
  <c r="O751" i="3" s="1"/>
  <c r="N739" i="3"/>
  <c r="O739" i="3" s="1"/>
  <c r="N727" i="3"/>
  <c r="O727" i="3" s="1"/>
  <c r="N715" i="3"/>
  <c r="O715" i="3" s="1"/>
  <c r="N703" i="3"/>
  <c r="O703" i="3" s="1"/>
  <c r="N691" i="3"/>
  <c r="O691" i="3" s="1"/>
  <c r="N679" i="3"/>
  <c r="O679" i="3" s="1"/>
  <c r="N667" i="3"/>
  <c r="O667" i="3" s="1"/>
  <c r="N655" i="3"/>
  <c r="O655" i="3" s="1"/>
  <c r="N643" i="3"/>
  <c r="O643" i="3" s="1"/>
  <c r="N631" i="3"/>
  <c r="O631" i="3" s="1"/>
  <c r="N619" i="3"/>
  <c r="O619" i="3" s="1"/>
  <c r="N607" i="3"/>
  <c r="O607" i="3" s="1"/>
  <c r="N595" i="3"/>
  <c r="O595" i="3" s="1"/>
  <c r="N583" i="3"/>
  <c r="O583" i="3" s="1"/>
  <c r="N571" i="3"/>
  <c r="O571" i="3" s="1"/>
  <c r="N559" i="3"/>
  <c r="O559" i="3" s="1"/>
  <c r="N547" i="3"/>
  <c r="O547" i="3" s="1"/>
  <c r="N535" i="3"/>
  <c r="O535" i="3" s="1"/>
  <c r="N523" i="3"/>
  <c r="O523" i="3" s="1"/>
  <c r="N511" i="3"/>
  <c r="O511" i="3" s="1"/>
  <c r="N499" i="3"/>
  <c r="O499" i="3" s="1"/>
  <c r="N487" i="3"/>
  <c r="O487" i="3" s="1"/>
  <c r="N846" i="3"/>
  <c r="O846" i="3" s="1"/>
  <c r="N834" i="3"/>
  <c r="O834" i="3" s="1"/>
  <c r="N798" i="3"/>
  <c r="O798" i="3" s="1"/>
  <c r="N786" i="3"/>
  <c r="O786" i="3" s="1"/>
  <c r="N750" i="3"/>
  <c r="O750" i="3" s="1"/>
  <c r="N738" i="3"/>
  <c r="O738" i="3" s="1"/>
  <c r="N702" i="3"/>
  <c r="O702" i="3" s="1"/>
  <c r="N690" i="3"/>
  <c r="O690" i="3" s="1"/>
  <c r="N654" i="3"/>
  <c r="O654" i="3" s="1"/>
  <c r="N642" i="3"/>
  <c r="O642" i="3" s="1"/>
  <c r="N606" i="3"/>
  <c r="O606" i="3" s="1"/>
  <c r="N594" i="3"/>
  <c r="O594" i="3" s="1"/>
  <c r="N570" i="3"/>
  <c r="O570" i="3" s="1"/>
  <c r="N558" i="3"/>
  <c r="O558" i="3" s="1"/>
  <c r="N534" i="3"/>
  <c r="O534" i="3" s="1"/>
  <c r="N522" i="3"/>
  <c r="O522" i="3" s="1"/>
  <c r="N498" i="3"/>
  <c r="O498" i="3" s="1"/>
  <c r="N486" i="3"/>
  <c r="O486" i="3" s="1"/>
  <c r="N462" i="3"/>
  <c r="O462" i="3" s="1"/>
  <c r="N450" i="3"/>
  <c r="O450" i="3" s="1"/>
  <c r="N426" i="3"/>
  <c r="O426" i="3" s="1"/>
  <c r="N414" i="3"/>
  <c r="O414" i="3" s="1"/>
  <c r="N390" i="3"/>
  <c r="O390" i="3" s="1"/>
  <c r="N366" i="3"/>
  <c r="O366" i="3" s="1"/>
  <c r="N354" i="3"/>
  <c r="O354" i="3" s="1"/>
  <c r="N294" i="3"/>
  <c r="O294" i="3" s="1"/>
  <c r="N270" i="3"/>
  <c r="O270" i="3" s="1"/>
  <c r="N258" i="3"/>
  <c r="O258" i="3" s="1"/>
  <c r="N246" i="3"/>
  <c r="O246" i="3" s="1"/>
  <c r="N210" i="3"/>
  <c r="O210" i="3" s="1"/>
  <c r="N138" i="3"/>
  <c r="O138" i="3" s="1"/>
  <c r="N102" i="3"/>
  <c r="O102" i="3" s="1"/>
  <c r="N893" i="3"/>
  <c r="O893" i="3" s="1"/>
  <c r="N881" i="3"/>
  <c r="O881" i="3" s="1"/>
  <c r="N869" i="3"/>
  <c r="O869" i="3" s="1"/>
  <c r="N845" i="3"/>
  <c r="O845" i="3" s="1"/>
  <c r="N833" i="3"/>
  <c r="O833" i="3" s="1"/>
  <c r="N821" i="3"/>
  <c r="O821" i="3" s="1"/>
  <c r="N797" i="3"/>
  <c r="O797" i="3" s="1"/>
  <c r="N785" i="3"/>
  <c r="O785" i="3" s="1"/>
  <c r="N773" i="3"/>
  <c r="O773" i="3" s="1"/>
  <c r="N749" i="3"/>
  <c r="O749" i="3" s="1"/>
  <c r="N737" i="3"/>
  <c r="O737" i="3" s="1"/>
  <c r="N725" i="3"/>
  <c r="O725" i="3" s="1"/>
  <c r="N701" i="3"/>
  <c r="O701" i="3" s="1"/>
  <c r="N689" i="3"/>
  <c r="O689" i="3" s="1"/>
  <c r="N677" i="3"/>
  <c r="O677" i="3" s="1"/>
  <c r="N653" i="3"/>
  <c r="O653" i="3" s="1"/>
  <c r="N641" i="3"/>
  <c r="O641" i="3" s="1"/>
  <c r="N629" i="3"/>
  <c r="O629" i="3" s="1"/>
  <c r="N605" i="3"/>
  <c r="O605" i="3" s="1"/>
  <c r="N593" i="3"/>
  <c r="O593" i="3" s="1"/>
  <c r="N569" i="3"/>
  <c r="O569" i="3" s="1"/>
  <c r="N557" i="3"/>
  <c r="O557" i="3" s="1"/>
  <c r="N533" i="3"/>
  <c r="O533" i="3" s="1"/>
  <c r="N521" i="3"/>
  <c r="O521" i="3" s="1"/>
  <c r="N497" i="3"/>
  <c r="O497" i="3" s="1"/>
  <c r="N485" i="3"/>
  <c r="O485" i="3" s="1"/>
  <c r="N461" i="3"/>
  <c r="O461" i="3" s="1"/>
  <c r="N449" i="3"/>
  <c r="O449" i="3" s="1"/>
  <c r="N425" i="3"/>
  <c r="O425" i="3" s="1"/>
  <c r="N413" i="3"/>
  <c r="O413" i="3" s="1"/>
  <c r="N389" i="3"/>
  <c r="O389" i="3" s="1"/>
  <c r="N365" i="3"/>
  <c r="O365" i="3" s="1"/>
  <c r="N353" i="3"/>
  <c r="O353" i="3" s="1"/>
  <c r="N269" i="3"/>
  <c r="O269" i="3" s="1"/>
  <c r="N257" i="3"/>
  <c r="O257" i="3" s="1"/>
  <c r="N233" i="3"/>
  <c r="O233" i="3" s="1"/>
  <c r="N209" i="3"/>
  <c r="O209" i="3" s="1"/>
  <c r="N173" i="3"/>
  <c r="O173" i="3" s="1"/>
  <c r="N161" i="3"/>
  <c r="O161" i="3" s="1"/>
  <c r="N137" i="3"/>
  <c r="O137" i="3" s="1"/>
  <c r="N65" i="3"/>
  <c r="O65" i="3" s="1"/>
  <c r="N460" i="3"/>
  <c r="O460" i="3" s="1"/>
  <c r="N448" i="3"/>
  <c r="O448" i="3" s="1"/>
  <c r="N424" i="3"/>
  <c r="O424" i="3" s="1"/>
  <c r="N412" i="3"/>
  <c r="O412" i="3" s="1"/>
  <c r="N388" i="3"/>
  <c r="O388" i="3" s="1"/>
  <c r="N376" i="3"/>
  <c r="O376" i="3" s="1"/>
  <c r="N364" i="3"/>
  <c r="O364" i="3" s="1"/>
  <c r="N352" i="3"/>
  <c r="O352" i="3" s="1"/>
  <c r="N328" i="3"/>
  <c r="O328" i="3" s="1"/>
  <c r="N268" i="3"/>
  <c r="O268" i="3" s="1"/>
  <c r="N232" i="3"/>
  <c r="O232" i="3" s="1"/>
  <c r="N208" i="3"/>
  <c r="O208" i="3" s="1"/>
  <c r="N196" i="3"/>
  <c r="O196" i="3" s="1"/>
  <c r="N160" i="3"/>
  <c r="O160" i="3" s="1"/>
  <c r="N88" i="3"/>
  <c r="O88" i="3" s="1"/>
  <c r="N52" i="3"/>
  <c r="O52" i="3" s="1"/>
  <c r="N40" i="3"/>
  <c r="O40" i="3" s="1"/>
  <c r="N28" i="3"/>
  <c r="O28" i="3" s="1"/>
  <c r="N4" i="3"/>
  <c r="O4" i="3" s="1"/>
  <c r="N337" i="3"/>
  <c r="O337" i="3" s="1"/>
  <c r="N217" i="3"/>
  <c r="O217" i="3" s="1"/>
  <c r="N145" i="3"/>
  <c r="O145" i="3" s="1"/>
  <c r="N61" i="3"/>
  <c r="O61" i="3" s="1"/>
  <c r="N1254" i="3"/>
  <c r="O1254" i="3" s="1"/>
  <c r="N1242" i="3"/>
  <c r="O1242" i="3" s="1"/>
  <c r="N1206" i="3"/>
  <c r="O1206" i="3" s="1"/>
  <c r="N1194" i="3"/>
  <c r="O1194" i="3" s="1"/>
  <c r="N1158" i="3"/>
  <c r="O1158" i="3" s="1"/>
  <c r="N1146" i="3"/>
  <c r="O1146" i="3" s="1"/>
  <c r="N1110" i="3"/>
  <c r="O1110" i="3" s="1"/>
  <c r="N1098" i="3"/>
  <c r="O1098" i="3" s="1"/>
  <c r="N1062" i="3"/>
  <c r="O1062" i="3" s="1"/>
  <c r="N1050" i="3"/>
  <c r="O1050" i="3" s="1"/>
  <c r="N1014" i="3"/>
  <c r="O1014" i="3" s="1"/>
  <c r="N1002" i="3"/>
  <c r="O1002" i="3" s="1"/>
  <c r="N966" i="3"/>
  <c r="O966" i="3" s="1"/>
  <c r="N954" i="3"/>
  <c r="O954" i="3" s="1"/>
  <c r="N918" i="3"/>
  <c r="O918" i="3" s="1"/>
  <c r="N906" i="3"/>
  <c r="O906" i="3" s="1"/>
  <c r="N870" i="3"/>
  <c r="O870" i="3" s="1"/>
  <c r="N858" i="3"/>
  <c r="O858" i="3" s="1"/>
  <c r="N822" i="3"/>
  <c r="O822" i="3" s="1"/>
  <c r="N810" i="3"/>
  <c r="O810" i="3" s="1"/>
  <c r="N774" i="3"/>
  <c r="O774" i="3" s="1"/>
  <c r="N762" i="3"/>
  <c r="O762" i="3" s="1"/>
  <c r="N726" i="3"/>
  <c r="O726" i="3" s="1"/>
  <c r="N714" i="3"/>
  <c r="O714" i="3" s="1"/>
  <c r="N678" i="3"/>
  <c r="O678" i="3" s="1"/>
  <c r="N666" i="3"/>
  <c r="O666" i="3" s="1"/>
  <c r="N630" i="3"/>
  <c r="O630" i="3" s="1"/>
  <c r="N618" i="3"/>
  <c r="O618" i="3" s="1"/>
  <c r="N582" i="3"/>
  <c r="O582" i="3" s="1"/>
  <c r="N546" i="3"/>
  <c r="O546" i="3" s="1"/>
  <c r="N510" i="3"/>
  <c r="O510" i="3" s="1"/>
  <c r="N474" i="3"/>
  <c r="O474" i="3" s="1"/>
  <c r="N438" i="3"/>
  <c r="O438" i="3" s="1"/>
  <c r="N402" i="3"/>
  <c r="O402" i="3" s="1"/>
  <c r="N378" i="3"/>
  <c r="O378" i="3" s="1"/>
  <c r="N282" i="3"/>
  <c r="O282" i="3" s="1"/>
  <c r="N1241" i="3"/>
  <c r="O1241" i="3" s="1"/>
  <c r="N1193" i="3"/>
  <c r="O1193" i="3" s="1"/>
  <c r="N1145" i="3"/>
  <c r="O1145" i="3" s="1"/>
  <c r="N1097" i="3"/>
  <c r="O1097" i="3" s="1"/>
  <c r="N1049" i="3"/>
  <c r="O1049" i="3" s="1"/>
  <c r="N1001" i="3"/>
  <c r="O1001" i="3" s="1"/>
  <c r="N953" i="3"/>
  <c r="O953" i="3" s="1"/>
  <c r="N905" i="3"/>
  <c r="O905" i="3" s="1"/>
  <c r="N857" i="3"/>
  <c r="O857" i="3" s="1"/>
  <c r="N809" i="3"/>
  <c r="O809" i="3" s="1"/>
  <c r="N761" i="3"/>
  <c r="O761" i="3" s="1"/>
  <c r="N713" i="3"/>
  <c r="O713" i="3" s="1"/>
  <c r="N665" i="3"/>
  <c r="O665" i="3" s="1"/>
  <c r="N617" i="3"/>
  <c r="O617" i="3" s="1"/>
  <c r="N581" i="3"/>
  <c r="O581" i="3" s="1"/>
  <c r="N545" i="3"/>
  <c r="O545" i="3" s="1"/>
  <c r="N509" i="3"/>
  <c r="O509" i="3" s="1"/>
  <c r="N218" i="3"/>
  <c r="O218" i="3" s="1"/>
  <c r="N146" i="3"/>
  <c r="O146" i="3" s="1"/>
  <c r="N336" i="3"/>
  <c r="O336" i="3" s="1"/>
  <c r="N276" i="3"/>
  <c r="O276" i="3" s="1"/>
  <c r="N216" i="3"/>
  <c r="O216" i="3" s="1"/>
  <c r="N144" i="3"/>
  <c r="O144" i="3" s="1"/>
  <c r="N60" i="3"/>
  <c r="O60" i="3" s="1"/>
  <c r="N59" i="3"/>
  <c r="O59" i="3" s="1"/>
  <c r="N47" i="3"/>
  <c r="O47" i="3" s="1"/>
  <c r="N35" i="3"/>
  <c r="O35" i="3" s="1"/>
  <c r="N23" i="3"/>
  <c r="O23" i="3" s="1"/>
  <c r="N11" i="3"/>
  <c r="O11" i="3" s="1"/>
  <c r="N1282" i="3"/>
  <c r="O1282" i="3" s="1"/>
  <c r="N1270" i="3"/>
  <c r="O1270" i="3" s="1"/>
  <c r="N1246" i="3"/>
  <c r="O1246" i="3" s="1"/>
  <c r="N1234" i="3"/>
  <c r="O1234" i="3" s="1"/>
  <c r="N1222" i="3"/>
  <c r="O1222" i="3" s="1"/>
  <c r="N1198" i="3"/>
  <c r="O1198" i="3" s="1"/>
  <c r="N1186" i="3"/>
  <c r="O1186" i="3" s="1"/>
  <c r="N1174" i="3"/>
  <c r="O1174" i="3" s="1"/>
  <c r="N1150" i="3"/>
  <c r="O1150" i="3" s="1"/>
  <c r="N1138" i="3"/>
  <c r="O1138" i="3" s="1"/>
  <c r="N1126" i="3"/>
  <c r="O1126" i="3" s="1"/>
  <c r="N1114" i="3"/>
  <c r="O1114" i="3" s="1"/>
  <c r="N1102" i="3"/>
  <c r="O1102" i="3" s="1"/>
  <c r="N1090" i="3"/>
  <c r="O1090" i="3" s="1"/>
  <c r="N1078" i="3"/>
  <c r="O1078" i="3" s="1"/>
  <c r="N1066" i="3"/>
  <c r="O1066" i="3" s="1"/>
  <c r="N1054" i="3"/>
  <c r="O1054" i="3" s="1"/>
  <c r="N1042" i="3"/>
  <c r="O1042" i="3" s="1"/>
  <c r="N1030" i="3"/>
  <c r="O1030" i="3" s="1"/>
  <c r="N1018" i="3"/>
  <c r="O1018" i="3" s="1"/>
  <c r="N1006" i="3"/>
  <c r="O1006" i="3" s="1"/>
  <c r="N994" i="3"/>
  <c r="O994" i="3" s="1"/>
  <c r="N982" i="3"/>
  <c r="O982" i="3" s="1"/>
  <c r="N970" i="3"/>
  <c r="O970" i="3" s="1"/>
  <c r="N958" i="3"/>
  <c r="O958" i="3" s="1"/>
  <c r="N946" i="3"/>
  <c r="O946" i="3" s="1"/>
  <c r="N934" i="3"/>
  <c r="O934" i="3" s="1"/>
  <c r="N922" i="3"/>
  <c r="O922" i="3" s="1"/>
  <c r="N910" i="3"/>
  <c r="O910" i="3" s="1"/>
  <c r="N898" i="3"/>
  <c r="O898" i="3" s="1"/>
  <c r="N886" i="3"/>
  <c r="O886" i="3" s="1"/>
  <c r="N874" i="3"/>
  <c r="O874" i="3" s="1"/>
  <c r="N862" i="3"/>
  <c r="O862" i="3" s="1"/>
  <c r="N850" i="3"/>
  <c r="O850" i="3" s="1"/>
  <c r="N838" i="3"/>
  <c r="O838" i="3" s="1"/>
  <c r="N826" i="3"/>
  <c r="O826" i="3" s="1"/>
  <c r="N814" i="3"/>
  <c r="O814" i="3" s="1"/>
  <c r="N802" i="3"/>
  <c r="O802" i="3" s="1"/>
  <c r="N790" i="3"/>
  <c r="O790" i="3" s="1"/>
  <c r="N778" i="3"/>
  <c r="O778" i="3" s="1"/>
  <c r="N766" i="3"/>
  <c r="O766" i="3" s="1"/>
  <c r="N754" i="3"/>
  <c r="O754" i="3" s="1"/>
  <c r="N706" i="3"/>
  <c r="O706" i="3" s="1"/>
  <c r="N658" i="3"/>
  <c r="O658" i="3" s="1"/>
  <c r="N610" i="3"/>
  <c r="O610" i="3" s="1"/>
  <c r="N574" i="3"/>
  <c r="O574" i="3" s="1"/>
  <c r="N502" i="3"/>
  <c r="O502" i="3" s="1"/>
  <c r="N466" i="3"/>
  <c r="O466" i="3" s="1"/>
  <c r="N334" i="3"/>
  <c r="O334" i="3" s="1"/>
  <c r="N274" i="3"/>
  <c r="O274" i="3" s="1"/>
  <c r="N178" i="3"/>
  <c r="O178" i="3" s="1"/>
  <c r="N1281" i="3"/>
  <c r="O1281" i="3" s="1"/>
  <c r="N1269" i="3"/>
  <c r="O1269" i="3" s="1"/>
  <c r="N1257" i="3"/>
  <c r="O1257" i="3" s="1"/>
  <c r="N1233" i="3"/>
  <c r="O1233" i="3" s="1"/>
  <c r="N1221" i="3"/>
  <c r="O1221" i="3" s="1"/>
  <c r="N1209" i="3"/>
  <c r="O1209" i="3" s="1"/>
  <c r="N1185" i="3"/>
  <c r="O1185" i="3" s="1"/>
  <c r="N1173" i="3"/>
  <c r="O1173" i="3" s="1"/>
  <c r="N1161" i="3"/>
  <c r="O1161" i="3" s="1"/>
  <c r="N1149" i="3"/>
  <c r="O1149" i="3" s="1"/>
  <c r="N1137" i="3"/>
  <c r="O1137" i="3" s="1"/>
  <c r="N1125" i="3"/>
  <c r="O1125" i="3" s="1"/>
  <c r="N1113" i="3"/>
  <c r="O1113" i="3" s="1"/>
  <c r="N1101" i="3"/>
  <c r="O1101" i="3" s="1"/>
  <c r="N1089" i="3"/>
  <c r="O1089" i="3" s="1"/>
  <c r="N1077" i="3"/>
  <c r="O1077" i="3" s="1"/>
  <c r="N1065" i="3"/>
  <c r="O1065" i="3" s="1"/>
  <c r="N1053" i="3"/>
  <c r="O1053" i="3" s="1"/>
  <c r="N1041" i="3"/>
  <c r="O1041" i="3" s="1"/>
  <c r="N1029" i="3"/>
  <c r="O1029" i="3" s="1"/>
  <c r="N1017" i="3"/>
  <c r="O1017" i="3" s="1"/>
  <c r="N1005" i="3"/>
  <c r="O1005" i="3" s="1"/>
  <c r="N993" i="3"/>
  <c r="O993" i="3" s="1"/>
  <c r="N981" i="3"/>
  <c r="O981" i="3" s="1"/>
  <c r="N969" i="3"/>
  <c r="O969" i="3" s="1"/>
  <c r="N957" i="3"/>
  <c r="O957" i="3" s="1"/>
  <c r="N945" i="3"/>
  <c r="O945" i="3" s="1"/>
  <c r="N933" i="3"/>
  <c r="O933" i="3" s="1"/>
  <c r="N921" i="3"/>
  <c r="O921" i="3" s="1"/>
  <c r="N909" i="3"/>
  <c r="O909" i="3" s="1"/>
  <c r="N897" i="3"/>
  <c r="O897" i="3" s="1"/>
  <c r="N885" i="3"/>
  <c r="O885" i="3" s="1"/>
  <c r="N873" i="3"/>
  <c r="O873" i="3" s="1"/>
  <c r="N861" i="3"/>
  <c r="O861" i="3" s="1"/>
  <c r="N849" i="3"/>
  <c r="O849" i="3" s="1"/>
  <c r="N837" i="3"/>
  <c r="O837" i="3" s="1"/>
  <c r="N825" i="3"/>
  <c r="O825" i="3" s="1"/>
  <c r="N813" i="3"/>
  <c r="O813" i="3" s="1"/>
  <c r="N801" i="3"/>
  <c r="O801" i="3" s="1"/>
  <c r="N789" i="3"/>
  <c r="O789" i="3" s="1"/>
  <c r="N777" i="3"/>
  <c r="O777" i="3" s="1"/>
  <c r="N765" i="3"/>
  <c r="O765" i="3" s="1"/>
  <c r="N753" i="3"/>
  <c r="O753" i="3" s="1"/>
  <c r="N741" i="3"/>
  <c r="O741" i="3" s="1"/>
  <c r="N729" i="3"/>
  <c r="O729" i="3" s="1"/>
  <c r="N717" i="3"/>
  <c r="O717" i="3" s="1"/>
  <c r="N705" i="3"/>
  <c r="O705" i="3" s="1"/>
  <c r="N693" i="3"/>
  <c r="O693" i="3" s="1"/>
  <c r="N681" i="3"/>
  <c r="O681" i="3" s="1"/>
  <c r="N669" i="3"/>
  <c r="O669" i="3" s="1"/>
  <c r="N657" i="3"/>
  <c r="O657" i="3" s="1"/>
  <c r="N645" i="3"/>
  <c r="O645" i="3" s="1"/>
  <c r="N633" i="3"/>
  <c r="O633" i="3" s="1"/>
  <c r="N621" i="3"/>
  <c r="O621" i="3" s="1"/>
  <c r="N609" i="3"/>
  <c r="O609" i="3" s="1"/>
  <c r="N597" i="3"/>
  <c r="O597" i="3" s="1"/>
  <c r="N585" i="3"/>
  <c r="O585" i="3" s="1"/>
  <c r="N573" i="3"/>
  <c r="O573" i="3" s="1"/>
  <c r="N561" i="3"/>
  <c r="O561" i="3" s="1"/>
  <c r="N549" i="3"/>
  <c r="O549" i="3" s="1"/>
  <c r="N537" i="3"/>
  <c r="O537" i="3" s="1"/>
  <c r="N525" i="3"/>
  <c r="O525" i="3" s="1"/>
  <c r="N513" i="3"/>
  <c r="O513" i="3" s="1"/>
  <c r="N501" i="3"/>
  <c r="O501" i="3" s="1"/>
  <c r="N489" i="3"/>
  <c r="O489" i="3" s="1"/>
  <c r="N477" i="3"/>
  <c r="O477" i="3" s="1"/>
  <c r="N465" i="3"/>
  <c r="O465" i="3" s="1"/>
  <c r="N453" i="3"/>
  <c r="O453" i="3" s="1"/>
  <c r="N441" i="3"/>
  <c r="O441" i="3" s="1"/>
  <c r="N429" i="3"/>
  <c r="O429" i="3" s="1"/>
  <c r="N417" i="3"/>
  <c r="O417" i="3" s="1"/>
  <c r="N405" i="3"/>
  <c r="O405" i="3" s="1"/>
  <c r="N393" i="3"/>
  <c r="O393" i="3" s="1"/>
  <c r="N381" i="3"/>
  <c r="O381" i="3" s="1"/>
  <c r="N369" i="3"/>
  <c r="O369" i="3" s="1"/>
  <c r="N357" i="3"/>
  <c r="O357" i="3" s="1"/>
  <c r="N345" i="3"/>
  <c r="O345" i="3" s="1"/>
  <c r="N333" i="3"/>
  <c r="O333" i="3" s="1"/>
  <c r="N321" i="3"/>
  <c r="O321" i="3" s="1"/>
  <c r="N309" i="3"/>
  <c r="O309" i="3" s="1"/>
  <c r="N297" i="3"/>
  <c r="O297" i="3" s="1"/>
  <c r="N285" i="3"/>
  <c r="O285" i="3" s="1"/>
  <c r="N273" i="3"/>
  <c r="O273" i="3" s="1"/>
  <c r="N261" i="3"/>
  <c r="O261" i="3" s="1"/>
  <c r="N249" i="3"/>
  <c r="O249" i="3" s="1"/>
  <c r="N237" i="3"/>
  <c r="O237" i="3" s="1"/>
  <c r="N225" i="3"/>
  <c r="O225" i="3" s="1"/>
  <c r="N213" i="3"/>
  <c r="O213" i="3" s="1"/>
  <c r="N201" i="3"/>
  <c r="O201" i="3" s="1"/>
  <c r="N189" i="3"/>
  <c r="O189" i="3" s="1"/>
  <c r="N177" i="3"/>
  <c r="O177" i="3" s="1"/>
  <c r="N165" i="3"/>
  <c r="O165" i="3" s="1"/>
  <c r="N153" i="3"/>
  <c r="O153" i="3" s="1"/>
  <c r="N141" i="3"/>
  <c r="O141" i="3" s="1"/>
  <c r="N129" i="3"/>
  <c r="O129" i="3" s="1"/>
  <c r="N117" i="3"/>
  <c r="O117" i="3" s="1"/>
  <c r="N105" i="3"/>
  <c r="O105" i="3" s="1"/>
  <c r="N93" i="3"/>
  <c r="O93" i="3" s="1"/>
  <c r="N81" i="3"/>
  <c r="O81" i="3" s="1"/>
  <c r="N69" i="3"/>
  <c r="O69" i="3" s="1"/>
  <c r="N57" i="3"/>
  <c r="O57" i="3" s="1"/>
  <c r="N45" i="3"/>
  <c r="O45" i="3" s="1"/>
  <c r="N33" i="3"/>
  <c r="O33" i="3" s="1"/>
  <c r="N21" i="3"/>
  <c r="O21" i="3" s="1"/>
  <c r="N1268" i="3"/>
  <c r="O1268" i="3" s="1"/>
  <c r="N1256" i="3"/>
  <c r="O1256" i="3" s="1"/>
  <c r="N1244" i="3"/>
  <c r="O1244" i="3" s="1"/>
  <c r="N1220" i="3"/>
  <c r="O1220" i="3" s="1"/>
  <c r="N1208" i="3"/>
  <c r="O1208" i="3" s="1"/>
  <c r="N1196" i="3"/>
  <c r="O1196" i="3" s="1"/>
  <c r="N1172" i="3"/>
  <c r="O1172" i="3" s="1"/>
  <c r="N1160" i="3"/>
  <c r="O1160" i="3" s="1"/>
  <c r="N1136" i="3"/>
  <c r="O1136" i="3" s="1"/>
  <c r="N1112" i="3"/>
  <c r="O1112" i="3" s="1"/>
  <c r="N1100" i="3"/>
  <c r="O1100" i="3" s="1"/>
  <c r="N1088" i="3"/>
  <c r="O1088" i="3" s="1"/>
  <c r="N1064" i="3"/>
  <c r="O1064" i="3" s="1"/>
  <c r="N1052" i="3"/>
  <c r="O1052" i="3" s="1"/>
  <c r="N1040" i="3"/>
  <c r="O1040" i="3" s="1"/>
  <c r="N1016" i="3"/>
  <c r="O1016" i="3" s="1"/>
  <c r="N1004" i="3"/>
  <c r="O1004" i="3" s="1"/>
  <c r="N992" i="3"/>
  <c r="O992" i="3" s="1"/>
  <c r="N968" i="3"/>
  <c r="O968" i="3" s="1"/>
  <c r="N956" i="3"/>
  <c r="O956" i="3" s="1"/>
  <c r="N944" i="3"/>
  <c r="O944" i="3" s="1"/>
  <c r="N920" i="3"/>
  <c r="O920" i="3" s="1"/>
  <c r="N908" i="3"/>
  <c r="O908" i="3" s="1"/>
  <c r="N896" i="3"/>
  <c r="O896" i="3" s="1"/>
  <c r="N872" i="3"/>
  <c r="O872" i="3" s="1"/>
  <c r="N860" i="3"/>
  <c r="O860" i="3" s="1"/>
  <c r="N848" i="3"/>
  <c r="O848" i="3" s="1"/>
  <c r="N824" i="3"/>
  <c r="O824" i="3" s="1"/>
  <c r="N812" i="3"/>
  <c r="O812" i="3" s="1"/>
  <c r="N800" i="3"/>
  <c r="O800" i="3" s="1"/>
  <c r="N776" i="3"/>
  <c r="O776" i="3" s="1"/>
  <c r="N764" i="3"/>
  <c r="O764" i="3" s="1"/>
  <c r="N752" i="3"/>
  <c r="O752" i="3" s="1"/>
  <c r="N728" i="3"/>
  <c r="O728" i="3" s="1"/>
  <c r="N716" i="3"/>
  <c r="O716" i="3" s="1"/>
  <c r="N704" i="3"/>
  <c r="O704" i="3" s="1"/>
  <c r="N680" i="3"/>
  <c r="O680" i="3" s="1"/>
  <c r="N668" i="3"/>
  <c r="O668" i="3" s="1"/>
  <c r="N656" i="3"/>
  <c r="O656" i="3" s="1"/>
  <c r="N632" i="3"/>
  <c r="O632" i="3" s="1"/>
  <c r="N620" i="3"/>
  <c r="O620" i="3" s="1"/>
  <c r="N608" i="3"/>
  <c r="O608" i="3" s="1"/>
  <c r="N596" i="3"/>
  <c r="O596" i="3" s="1"/>
  <c r="N584" i="3"/>
  <c r="O584" i="3" s="1"/>
  <c r="N560" i="3"/>
  <c r="O560" i="3" s="1"/>
  <c r="N548" i="3"/>
  <c r="O548" i="3" s="1"/>
  <c r="N524" i="3"/>
  <c r="O524" i="3" s="1"/>
  <c r="N512" i="3"/>
  <c r="O512" i="3" s="1"/>
  <c r="N500" i="3"/>
  <c r="O500" i="3" s="1"/>
  <c r="N488" i="3"/>
  <c r="O488" i="3" s="1"/>
  <c r="N476" i="3"/>
  <c r="O476" i="3" s="1"/>
  <c r="N452" i="3"/>
  <c r="O452" i="3" s="1"/>
  <c r="N440" i="3"/>
  <c r="O440" i="3" s="1"/>
  <c r="N416" i="3"/>
  <c r="O416" i="3" s="1"/>
  <c r="N404" i="3"/>
  <c r="O404" i="3" s="1"/>
  <c r="N392" i="3"/>
  <c r="O392" i="3" s="1"/>
  <c r="N380" i="3"/>
  <c r="O380" i="3" s="1"/>
  <c r="N368" i="3"/>
  <c r="O368" i="3" s="1"/>
  <c r="N356" i="3"/>
  <c r="O356" i="3" s="1"/>
  <c r="N344" i="3"/>
  <c r="O344" i="3" s="1"/>
  <c r="N332" i="3"/>
  <c r="O332" i="3" s="1"/>
  <c r="N320" i="3"/>
  <c r="O320" i="3" s="1"/>
  <c r="N308" i="3"/>
  <c r="O308" i="3" s="1"/>
  <c r="N296" i="3"/>
  <c r="O296" i="3" s="1"/>
  <c r="N284" i="3"/>
  <c r="O284" i="3" s="1"/>
  <c r="N272" i="3"/>
  <c r="O272" i="3" s="1"/>
  <c r="N260" i="3"/>
  <c r="O260" i="3" s="1"/>
  <c r="N248" i="3"/>
  <c r="O248" i="3" s="1"/>
  <c r="N236" i="3"/>
  <c r="O236" i="3" s="1"/>
  <c r="N224" i="3"/>
  <c r="O224" i="3" s="1"/>
  <c r="N212" i="3"/>
  <c r="O212" i="3" s="1"/>
  <c r="N200" i="3"/>
  <c r="O200" i="3" s="1"/>
  <c r="N188" i="3"/>
  <c r="O188" i="3" s="1"/>
  <c r="N176" i="3"/>
  <c r="O176" i="3" s="1"/>
  <c r="N164" i="3"/>
  <c r="O164" i="3" s="1"/>
  <c r="N152" i="3"/>
  <c r="O152" i="3" s="1"/>
  <c r="N140" i="3"/>
  <c r="O140" i="3" s="1"/>
  <c r="N128" i="3"/>
  <c r="O128" i="3" s="1"/>
  <c r="N116" i="3"/>
  <c r="O116" i="3" s="1"/>
  <c r="N104" i="3"/>
  <c r="O104" i="3" s="1"/>
  <c r="N92" i="3"/>
  <c r="O92" i="3" s="1"/>
  <c r="N80" i="3"/>
  <c r="O80" i="3" s="1"/>
  <c r="N68" i="3"/>
  <c r="O68" i="3" s="1"/>
  <c r="N56" i="3"/>
  <c r="O56" i="3" s="1"/>
  <c r="N44" i="3"/>
  <c r="O44" i="3" s="1"/>
  <c r="N32" i="3"/>
  <c r="O32" i="3" s="1"/>
  <c r="N20" i="3"/>
  <c r="O20" i="3" s="1"/>
  <c r="N1272" i="3"/>
  <c r="O1272" i="3" s="1"/>
  <c r="N1260" i="3"/>
  <c r="O1260" i="3" s="1"/>
  <c r="N1248" i="3"/>
  <c r="O1248" i="3" s="1"/>
  <c r="N1236" i="3"/>
  <c r="O1236" i="3" s="1"/>
  <c r="N1224" i="3"/>
  <c r="O1224" i="3" s="1"/>
  <c r="N1212" i="3"/>
  <c r="O1212" i="3" s="1"/>
  <c r="N1200" i="3"/>
  <c r="O1200" i="3" s="1"/>
  <c r="N1188" i="3"/>
  <c r="O1188" i="3" s="1"/>
  <c r="N1176" i="3"/>
  <c r="O1176" i="3" s="1"/>
  <c r="N1164" i="3"/>
  <c r="O1164" i="3" s="1"/>
  <c r="N1152" i="3"/>
  <c r="O1152" i="3" s="1"/>
  <c r="N1140" i="3"/>
  <c r="O1140" i="3" s="1"/>
  <c r="N1128" i="3"/>
  <c r="O1128" i="3" s="1"/>
  <c r="N1116" i="3"/>
  <c r="O1116" i="3" s="1"/>
  <c r="N1104" i="3"/>
  <c r="O1104" i="3" s="1"/>
  <c r="N1092" i="3"/>
  <c r="O1092" i="3" s="1"/>
  <c r="N1080" i="3"/>
  <c r="O1080" i="3" s="1"/>
  <c r="N1068" i="3"/>
  <c r="O1068" i="3" s="1"/>
  <c r="N1056" i="3"/>
  <c r="O1056" i="3" s="1"/>
  <c r="N1044" i="3"/>
  <c r="O1044" i="3" s="1"/>
  <c r="N1032" i="3"/>
  <c r="O1032" i="3" s="1"/>
  <c r="N1020" i="3"/>
  <c r="O1020" i="3" s="1"/>
  <c r="N1008" i="3"/>
  <c r="O1008" i="3" s="1"/>
  <c r="N996" i="3"/>
  <c r="O996" i="3" s="1"/>
  <c r="N984" i="3"/>
  <c r="O984" i="3" s="1"/>
  <c r="N972" i="3"/>
  <c r="O972" i="3" s="1"/>
  <c r="N960" i="3"/>
  <c r="O960" i="3" s="1"/>
  <c r="N948" i="3"/>
  <c r="O948" i="3" s="1"/>
  <c r="N936" i="3"/>
  <c r="O936" i="3" s="1"/>
  <c r="N924" i="3"/>
  <c r="O924" i="3" s="1"/>
  <c r="N912" i="3"/>
  <c r="O912" i="3" s="1"/>
  <c r="N900" i="3"/>
  <c r="O900" i="3" s="1"/>
  <c r="N888" i="3"/>
  <c r="O888" i="3" s="1"/>
  <c r="N876" i="3"/>
  <c r="O876" i="3" s="1"/>
  <c r="N864" i="3"/>
  <c r="O864" i="3" s="1"/>
  <c r="N852" i="3"/>
  <c r="O852" i="3" s="1"/>
  <c r="N840" i="3"/>
  <c r="O840" i="3" s="1"/>
  <c r="N828" i="3"/>
  <c r="O828" i="3" s="1"/>
  <c r="N816" i="3"/>
  <c r="O816" i="3" s="1"/>
  <c r="N804" i="3"/>
  <c r="O804" i="3" s="1"/>
  <c r="N792" i="3"/>
  <c r="O792" i="3" s="1"/>
  <c r="N780" i="3"/>
  <c r="O780" i="3" s="1"/>
  <c r="N768" i="3"/>
  <c r="O768" i="3" s="1"/>
  <c r="N756" i="3"/>
  <c r="O756" i="3" s="1"/>
  <c r="N744" i="3"/>
  <c r="O744" i="3" s="1"/>
  <c r="N732" i="3"/>
  <c r="O732" i="3" s="1"/>
  <c r="N720" i="3"/>
  <c r="O720" i="3" s="1"/>
  <c r="N708" i="3"/>
  <c r="O708" i="3" s="1"/>
  <c r="N696" i="3"/>
  <c r="O696" i="3" s="1"/>
  <c r="N684" i="3"/>
  <c r="O684" i="3" s="1"/>
  <c r="N672" i="3"/>
  <c r="O672" i="3" s="1"/>
  <c r="N660" i="3"/>
  <c r="O660" i="3" s="1"/>
  <c r="N648" i="3"/>
  <c r="O648" i="3" s="1"/>
  <c r="N636" i="3"/>
  <c r="O636" i="3" s="1"/>
  <c r="N624" i="3"/>
  <c r="O624" i="3" s="1"/>
  <c r="N612" i="3"/>
  <c r="O612" i="3" s="1"/>
  <c r="N600" i="3"/>
  <c r="O600" i="3" s="1"/>
  <c r="N588" i="3"/>
  <c r="O588" i="3" s="1"/>
  <c r="N576" i="3"/>
  <c r="O576" i="3" s="1"/>
  <c r="N564" i="3"/>
  <c r="O564" i="3" s="1"/>
  <c r="N552" i="3"/>
  <c r="O552" i="3" s="1"/>
  <c r="N540" i="3"/>
  <c r="O540" i="3" s="1"/>
  <c r="N528" i="3"/>
  <c r="O528" i="3" s="1"/>
  <c r="N516" i="3"/>
  <c r="O516" i="3" s="1"/>
  <c r="N504" i="3"/>
  <c r="O504" i="3" s="1"/>
  <c r="N492" i="3"/>
  <c r="O492" i="3" s="1"/>
  <c r="N480" i="3"/>
  <c r="O480" i="3" s="1"/>
  <c r="N468" i="3"/>
  <c r="O468" i="3" s="1"/>
  <c r="N456" i="3"/>
  <c r="O456" i="3" s="1"/>
  <c r="N444" i="3"/>
  <c r="O444" i="3" s="1"/>
  <c r="N432" i="3"/>
  <c r="O432" i="3" s="1"/>
  <c r="N420" i="3"/>
  <c r="O420" i="3" s="1"/>
  <c r="N408" i="3"/>
  <c r="O408" i="3" s="1"/>
  <c r="N396" i="3"/>
  <c r="O396" i="3" s="1"/>
  <c r="N384" i="3"/>
  <c r="O384" i="3" s="1"/>
  <c r="N372" i="3"/>
  <c r="O372" i="3" s="1"/>
  <c r="N360" i="3"/>
  <c r="O360" i="3" s="1"/>
  <c r="N348" i="3"/>
  <c r="O348" i="3" s="1"/>
  <c r="N324" i="3"/>
  <c r="O324" i="3" s="1"/>
  <c r="N300" i="3"/>
  <c r="O300" i="3" s="1"/>
  <c r="N288" i="3"/>
  <c r="O288" i="3" s="1"/>
  <c r="N264" i="3"/>
  <c r="O264" i="3" s="1"/>
  <c r="N252" i="3"/>
  <c r="O252" i="3" s="1"/>
  <c r="N240" i="3"/>
  <c r="O240" i="3" s="1"/>
  <c r="N228" i="3"/>
  <c r="O228" i="3" s="1"/>
  <c r="N204" i="3"/>
  <c r="O204" i="3" s="1"/>
  <c r="N192" i="3"/>
  <c r="O192" i="3" s="1"/>
  <c r="N180" i="3"/>
  <c r="O180" i="3" s="1"/>
  <c r="N168" i="3"/>
  <c r="O168" i="3" s="1"/>
  <c r="N156" i="3"/>
  <c r="O156" i="3" s="1"/>
  <c r="N132" i="3"/>
  <c r="O132" i="3" s="1"/>
  <c r="N120" i="3"/>
  <c r="O120" i="3" s="1"/>
  <c r="N108" i="3"/>
  <c r="O108" i="3" s="1"/>
  <c r="N96" i="3"/>
  <c r="O96" i="3" s="1"/>
  <c r="N84" i="3"/>
  <c r="O84" i="3" s="1"/>
  <c r="N72" i="3"/>
  <c r="O72" i="3" s="1"/>
  <c r="N48" i="3"/>
  <c r="O48" i="3" s="1"/>
  <c r="N36" i="3"/>
  <c r="O36" i="3" s="1"/>
  <c r="N24" i="3"/>
  <c r="O24" i="3" s="1"/>
  <c r="N12" i="3"/>
  <c r="O12" i="3" s="1"/>
  <c r="N742" i="3"/>
  <c r="O742" i="3" s="1"/>
  <c r="N730" i="3"/>
  <c r="O730" i="3" s="1"/>
  <c r="N718" i="3"/>
  <c r="O718" i="3" s="1"/>
  <c r="N694" i="3"/>
  <c r="O694" i="3" s="1"/>
  <c r="N682" i="3"/>
  <c r="O682" i="3" s="1"/>
  <c r="N670" i="3"/>
  <c r="O670" i="3" s="1"/>
  <c r="N646" i="3"/>
  <c r="O646" i="3" s="1"/>
  <c r="N634" i="3"/>
  <c r="O634" i="3" s="1"/>
  <c r="N622" i="3"/>
  <c r="O622" i="3" s="1"/>
  <c r="N598" i="3"/>
  <c r="O598" i="3" s="1"/>
  <c r="N586" i="3"/>
  <c r="O586" i="3" s="1"/>
  <c r="N562" i="3"/>
  <c r="O562" i="3" s="1"/>
  <c r="N550" i="3"/>
  <c r="O550" i="3" s="1"/>
  <c r="N526" i="3"/>
  <c r="O526" i="3" s="1"/>
  <c r="N514" i="3"/>
  <c r="O514" i="3" s="1"/>
  <c r="N490" i="3"/>
  <c r="O490" i="3" s="1"/>
  <c r="N478" i="3"/>
  <c r="O478" i="3" s="1"/>
  <c r="N454" i="3"/>
  <c r="O454" i="3" s="1"/>
  <c r="N442" i="3"/>
  <c r="O442" i="3" s="1"/>
  <c r="N418" i="3"/>
  <c r="O418" i="3" s="1"/>
  <c r="N406" i="3"/>
  <c r="O406" i="3" s="1"/>
  <c r="N394" i="3"/>
  <c r="O394" i="3" s="1"/>
  <c r="N382" i="3"/>
  <c r="O382" i="3" s="1"/>
  <c r="N370" i="3"/>
  <c r="O370" i="3" s="1"/>
  <c r="N358" i="3"/>
  <c r="O358" i="3" s="1"/>
  <c r="N346" i="3"/>
  <c r="O346" i="3" s="1"/>
  <c r="N322" i="3"/>
  <c r="O322" i="3" s="1"/>
  <c r="N310" i="3"/>
  <c r="O310" i="3" s="1"/>
  <c r="N298" i="3"/>
  <c r="O298" i="3" s="1"/>
  <c r="N286" i="3"/>
  <c r="O286" i="3" s="1"/>
  <c r="N262" i="3"/>
  <c r="O262" i="3" s="1"/>
  <c r="N250" i="3"/>
  <c r="O250" i="3" s="1"/>
  <c r="N238" i="3"/>
  <c r="O238" i="3" s="1"/>
  <c r="N226" i="3"/>
  <c r="O226" i="3" s="1"/>
  <c r="N214" i="3"/>
  <c r="O214" i="3" s="1"/>
  <c r="N202" i="3"/>
  <c r="O202" i="3" s="1"/>
  <c r="N190" i="3"/>
  <c r="O190" i="3" s="1"/>
  <c r="N166" i="3"/>
  <c r="O166" i="3" s="1"/>
  <c r="N154" i="3"/>
  <c r="O154" i="3" s="1"/>
  <c r="N142" i="3"/>
  <c r="O142" i="3" s="1"/>
  <c r="N130" i="3"/>
  <c r="O130" i="3" s="1"/>
  <c r="N106" i="3"/>
  <c r="O106" i="3" s="1"/>
  <c r="N94" i="3"/>
  <c r="O94" i="3" s="1"/>
  <c r="N82" i="3"/>
  <c r="O82" i="3" s="1"/>
  <c r="N70" i="3"/>
  <c r="O70" i="3" s="1"/>
  <c r="N58" i="3"/>
  <c r="O58" i="3" s="1"/>
  <c r="N46" i="3"/>
  <c r="O46" i="3" s="1"/>
  <c r="N34" i="3"/>
  <c r="O34" i="3" s="1"/>
  <c r="N22" i="3"/>
  <c r="O22" i="3" s="1"/>
  <c r="N10" i="3"/>
  <c r="O10" i="3" s="1"/>
  <c r="N1240" i="3"/>
  <c r="O1240" i="3" s="1"/>
  <c r="N1192" i="3"/>
  <c r="O1192" i="3" s="1"/>
  <c r="N1144" i="3"/>
  <c r="O1144" i="3" s="1"/>
  <c r="N1096" i="3"/>
  <c r="O1096" i="3" s="1"/>
  <c r="N1048" i="3"/>
  <c r="O1048" i="3" s="1"/>
  <c r="N1000" i="3"/>
  <c r="O1000" i="3" s="1"/>
  <c r="N952" i="3"/>
  <c r="O952" i="3" s="1"/>
  <c r="N904" i="3"/>
  <c r="O904" i="3" s="1"/>
  <c r="N856" i="3"/>
  <c r="O856" i="3" s="1"/>
  <c r="N808" i="3"/>
  <c r="O808" i="3" s="1"/>
  <c r="N760" i="3"/>
  <c r="O760" i="3" s="1"/>
  <c r="N712" i="3"/>
  <c r="O712" i="3" s="1"/>
  <c r="N664" i="3"/>
  <c r="O664" i="3" s="1"/>
  <c r="N616" i="3"/>
  <c r="O616" i="3" s="1"/>
  <c r="N580" i="3"/>
  <c r="O580" i="3" s="1"/>
  <c r="N544" i="3"/>
  <c r="O544" i="3" s="1"/>
  <c r="N508" i="3"/>
  <c r="O508" i="3" s="1"/>
  <c r="N472" i="3"/>
  <c r="O472" i="3" s="1"/>
  <c r="N436" i="3"/>
  <c r="O436" i="3" s="1"/>
  <c r="N400" i="3"/>
  <c r="O400" i="3" s="1"/>
  <c r="N340" i="3"/>
  <c r="O340" i="3" s="1"/>
  <c r="N244" i="3"/>
  <c r="O244" i="3" s="1"/>
  <c r="N220" i="3"/>
  <c r="O220" i="3" s="1"/>
  <c r="N124" i="3"/>
  <c r="O124" i="3" s="1"/>
  <c r="N100" i="3"/>
  <c r="O100" i="3" s="1"/>
  <c r="N1275" i="3"/>
  <c r="O1275" i="3" s="1"/>
  <c r="N1239" i="3"/>
  <c r="O1239" i="3" s="1"/>
  <c r="N1227" i="3"/>
  <c r="O1227" i="3" s="1"/>
  <c r="N1191" i="3"/>
  <c r="O1191" i="3" s="1"/>
  <c r="N1179" i="3"/>
  <c r="O1179" i="3" s="1"/>
  <c r="N1143" i="3"/>
  <c r="O1143" i="3" s="1"/>
  <c r="N1131" i="3"/>
  <c r="O1131" i="3" s="1"/>
  <c r="N1095" i="3"/>
  <c r="O1095" i="3" s="1"/>
  <c r="N1083" i="3"/>
  <c r="O1083" i="3" s="1"/>
  <c r="N1047" i="3"/>
  <c r="O1047" i="3" s="1"/>
  <c r="N1035" i="3"/>
  <c r="O1035" i="3" s="1"/>
  <c r="N999" i="3"/>
  <c r="O999" i="3" s="1"/>
  <c r="N987" i="3"/>
  <c r="O987" i="3" s="1"/>
  <c r="N951" i="3"/>
  <c r="O951" i="3" s="1"/>
  <c r="N939" i="3"/>
  <c r="O939" i="3" s="1"/>
  <c r="N903" i="3"/>
  <c r="O903" i="3" s="1"/>
  <c r="N891" i="3"/>
  <c r="O891" i="3" s="1"/>
  <c r="N855" i="3"/>
  <c r="O855" i="3" s="1"/>
  <c r="N843" i="3"/>
  <c r="O843" i="3" s="1"/>
  <c r="N807" i="3"/>
  <c r="O807" i="3" s="1"/>
  <c r="N795" i="3"/>
  <c r="O795" i="3" s="1"/>
  <c r="N759" i="3"/>
  <c r="O759" i="3" s="1"/>
  <c r="N747" i="3"/>
  <c r="O747" i="3" s="1"/>
  <c r="N711" i="3"/>
  <c r="O711" i="3" s="1"/>
  <c r="N699" i="3"/>
  <c r="O699" i="3" s="1"/>
  <c r="N663" i="3"/>
  <c r="O663" i="3" s="1"/>
  <c r="N651" i="3"/>
  <c r="O651" i="3" s="1"/>
  <c r="N615" i="3"/>
  <c r="O615" i="3" s="1"/>
  <c r="N579" i="3"/>
  <c r="O579" i="3" s="1"/>
  <c r="N543" i="3"/>
  <c r="O543" i="3" s="1"/>
  <c r="N507" i="3"/>
  <c r="O507" i="3" s="1"/>
  <c r="N471" i="3"/>
  <c r="O471" i="3" s="1"/>
  <c r="N435" i="3"/>
  <c r="O435" i="3" s="1"/>
  <c r="N399" i="3"/>
  <c r="O399" i="3" s="1"/>
  <c r="N363" i="3"/>
  <c r="O363" i="3" s="1"/>
  <c r="N339" i="3"/>
  <c r="O339" i="3" s="1"/>
  <c r="N243" i="3"/>
  <c r="O243" i="3" s="1"/>
  <c r="N159" i="3"/>
  <c r="O159" i="3" s="1"/>
  <c r="N99" i="3"/>
  <c r="O99" i="3" s="1"/>
  <c r="N1274" i="3"/>
  <c r="O1274" i="3" s="1"/>
  <c r="N1262" i="3"/>
  <c r="O1262" i="3" s="1"/>
  <c r="N1250" i="3"/>
  <c r="O1250" i="3" s="1"/>
  <c r="N1238" i="3"/>
  <c r="O1238" i="3" s="1"/>
  <c r="N1226" i="3"/>
  <c r="O1226" i="3" s="1"/>
  <c r="N1214" i="3"/>
  <c r="O1214" i="3" s="1"/>
  <c r="N1202" i="3"/>
  <c r="O1202" i="3" s="1"/>
  <c r="N1190" i="3"/>
  <c r="O1190" i="3" s="1"/>
  <c r="N1178" i="3"/>
  <c r="O1178" i="3" s="1"/>
  <c r="N1166" i="3"/>
  <c r="O1166" i="3" s="1"/>
  <c r="N1154" i="3"/>
  <c r="O1154" i="3" s="1"/>
  <c r="N1142" i="3"/>
  <c r="O1142" i="3" s="1"/>
  <c r="N1130" i="3"/>
  <c r="O1130" i="3" s="1"/>
  <c r="N1118" i="3"/>
  <c r="O1118" i="3" s="1"/>
  <c r="N1106" i="3"/>
  <c r="O1106" i="3" s="1"/>
  <c r="N1094" i="3"/>
  <c r="O1094" i="3" s="1"/>
  <c r="N1082" i="3"/>
  <c r="O1082" i="3" s="1"/>
  <c r="N1070" i="3"/>
  <c r="O1070" i="3" s="1"/>
  <c r="N1058" i="3"/>
  <c r="O1058" i="3" s="1"/>
  <c r="N1046" i="3"/>
  <c r="O1046" i="3" s="1"/>
  <c r="N1034" i="3"/>
  <c r="O1034" i="3" s="1"/>
  <c r="N1022" i="3"/>
  <c r="O1022" i="3" s="1"/>
  <c r="N1010" i="3"/>
  <c r="O1010" i="3" s="1"/>
  <c r="N998" i="3"/>
  <c r="O998" i="3" s="1"/>
  <c r="N986" i="3"/>
  <c r="O986" i="3" s="1"/>
  <c r="N974" i="3"/>
  <c r="O974" i="3" s="1"/>
  <c r="N962" i="3"/>
  <c r="O962" i="3" s="1"/>
  <c r="N950" i="3"/>
  <c r="O950" i="3" s="1"/>
  <c r="N938" i="3"/>
  <c r="O938" i="3" s="1"/>
  <c r="N926" i="3"/>
  <c r="O926" i="3" s="1"/>
  <c r="N914" i="3"/>
  <c r="O914" i="3" s="1"/>
  <c r="N902" i="3"/>
  <c r="O902" i="3" s="1"/>
  <c r="N890" i="3"/>
  <c r="O890" i="3" s="1"/>
  <c r="N878" i="3"/>
  <c r="O878" i="3" s="1"/>
  <c r="N866" i="3"/>
  <c r="O866" i="3" s="1"/>
  <c r="N854" i="3"/>
  <c r="O854" i="3" s="1"/>
  <c r="N842" i="3"/>
  <c r="O842" i="3" s="1"/>
  <c r="N830" i="3"/>
  <c r="O830" i="3" s="1"/>
  <c r="N818" i="3"/>
  <c r="O818" i="3" s="1"/>
  <c r="N806" i="3"/>
  <c r="O806" i="3" s="1"/>
  <c r="N794" i="3"/>
  <c r="O794" i="3" s="1"/>
  <c r="N782" i="3"/>
  <c r="O782" i="3" s="1"/>
  <c r="N770" i="3"/>
  <c r="O770" i="3" s="1"/>
  <c r="N758" i="3"/>
  <c r="O758" i="3" s="1"/>
  <c r="N746" i="3"/>
  <c r="O746" i="3" s="1"/>
  <c r="N734" i="3"/>
  <c r="O734" i="3" s="1"/>
  <c r="N722" i="3"/>
  <c r="O722" i="3" s="1"/>
  <c r="N710" i="3"/>
  <c r="O710" i="3" s="1"/>
  <c r="N698" i="3"/>
  <c r="O698" i="3" s="1"/>
  <c r="N686" i="3"/>
  <c r="O686" i="3" s="1"/>
  <c r="N674" i="3"/>
  <c r="O674" i="3" s="1"/>
  <c r="N662" i="3"/>
  <c r="O662" i="3" s="1"/>
  <c r="N650" i="3"/>
  <c r="O650" i="3" s="1"/>
  <c r="N638" i="3"/>
  <c r="O638" i="3" s="1"/>
  <c r="N626" i="3"/>
  <c r="O626" i="3" s="1"/>
  <c r="N614" i="3"/>
  <c r="O614" i="3" s="1"/>
  <c r="N602" i="3"/>
  <c r="O602" i="3" s="1"/>
  <c r="N590" i="3"/>
  <c r="O590" i="3" s="1"/>
  <c r="N578" i="3"/>
  <c r="O578" i="3" s="1"/>
  <c r="N566" i="3"/>
  <c r="O566" i="3" s="1"/>
  <c r="N554" i="3"/>
  <c r="O554" i="3" s="1"/>
  <c r="N542" i="3"/>
  <c r="O542" i="3" s="1"/>
  <c r="N530" i="3"/>
  <c r="O530" i="3" s="1"/>
  <c r="N518" i="3"/>
  <c r="O518" i="3" s="1"/>
  <c r="N506" i="3"/>
  <c r="O506" i="3" s="1"/>
  <c r="N494" i="3"/>
  <c r="O494" i="3" s="1"/>
  <c r="N482" i="3"/>
  <c r="O482" i="3" s="1"/>
  <c r="N470" i="3"/>
  <c r="O470" i="3" s="1"/>
  <c r="N458" i="3"/>
  <c r="O458" i="3" s="1"/>
  <c r="N446" i="3"/>
  <c r="O446" i="3" s="1"/>
  <c r="N434" i="3"/>
  <c r="O434" i="3" s="1"/>
  <c r="N422" i="3"/>
  <c r="O422" i="3" s="1"/>
  <c r="N410" i="3"/>
  <c r="O410" i="3" s="1"/>
  <c r="N398" i="3"/>
  <c r="O398" i="3" s="1"/>
  <c r="N386" i="3"/>
  <c r="O386" i="3" s="1"/>
  <c r="N362" i="3"/>
  <c r="O362" i="3" s="1"/>
  <c r="N350" i="3"/>
  <c r="O350" i="3" s="1"/>
  <c r="N338" i="3"/>
  <c r="O338" i="3" s="1"/>
  <c r="N326" i="3"/>
  <c r="O326" i="3" s="1"/>
  <c r="N302" i="3"/>
  <c r="O302" i="3" s="1"/>
  <c r="N290" i="3"/>
  <c r="O290" i="3" s="1"/>
  <c r="N278" i="3"/>
  <c r="O278" i="3" s="1"/>
  <c r="N266" i="3"/>
  <c r="O266" i="3" s="1"/>
  <c r="N254" i="3"/>
  <c r="O254" i="3" s="1"/>
  <c r="N242" i="3"/>
  <c r="O242" i="3" s="1"/>
  <c r="N230" i="3"/>
  <c r="O230" i="3" s="1"/>
  <c r="N206" i="3"/>
  <c r="O206" i="3" s="1"/>
  <c r="N182" i="3"/>
  <c r="O182" i="3" s="1"/>
  <c r="N170" i="3"/>
  <c r="O170" i="3" s="1"/>
  <c r="N158" i="3"/>
  <c r="O158" i="3" s="1"/>
  <c r="N134" i="3"/>
  <c r="O134" i="3" s="1"/>
  <c r="N122" i="3"/>
  <c r="O122" i="3" s="1"/>
  <c r="N110" i="3"/>
  <c r="O110" i="3" s="1"/>
  <c r="N98" i="3"/>
  <c r="O98" i="3" s="1"/>
  <c r="N74" i="3"/>
  <c r="O74" i="3" s="1"/>
  <c r="N62" i="3"/>
  <c r="O62" i="3" s="1"/>
  <c r="N50" i="3"/>
  <c r="O50" i="3" s="1"/>
  <c r="N38" i="3"/>
  <c r="O38" i="3" s="1"/>
  <c r="N14" i="3"/>
  <c r="O14" i="3" s="1"/>
  <c r="N1273" i="3"/>
  <c r="O1273" i="3" s="1"/>
  <c r="N1261" i="3"/>
  <c r="O1261" i="3" s="1"/>
  <c r="N1249" i="3"/>
  <c r="O1249" i="3" s="1"/>
  <c r="N1237" i="3"/>
  <c r="O1237" i="3" s="1"/>
  <c r="N1225" i="3"/>
  <c r="O1225" i="3" s="1"/>
  <c r="N1213" i="3"/>
  <c r="O1213" i="3" s="1"/>
  <c r="N1201" i="3"/>
  <c r="O1201" i="3" s="1"/>
  <c r="N1189" i="3"/>
  <c r="O1189" i="3" s="1"/>
  <c r="N1177" i="3"/>
  <c r="O1177" i="3" s="1"/>
  <c r="N1165" i="3"/>
  <c r="O1165" i="3" s="1"/>
  <c r="N1153" i="3"/>
  <c r="O1153" i="3" s="1"/>
  <c r="N1141" i="3"/>
  <c r="O1141" i="3" s="1"/>
  <c r="N1129" i="3"/>
  <c r="O1129" i="3" s="1"/>
  <c r="N1117" i="3"/>
  <c r="O1117" i="3" s="1"/>
  <c r="N1105" i="3"/>
  <c r="O1105" i="3" s="1"/>
  <c r="N1093" i="3"/>
  <c r="O1093" i="3" s="1"/>
  <c r="N1081" i="3"/>
  <c r="O1081" i="3" s="1"/>
  <c r="N1069" i="3"/>
  <c r="O1069" i="3" s="1"/>
  <c r="N1057" i="3"/>
  <c r="O1057" i="3" s="1"/>
  <c r="N1045" i="3"/>
  <c r="O1045" i="3" s="1"/>
  <c r="N1033" i="3"/>
  <c r="O1033" i="3" s="1"/>
  <c r="N1021" i="3"/>
  <c r="O1021" i="3" s="1"/>
  <c r="N1009" i="3"/>
  <c r="O1009" i="3" s="1"/>
  <c r="N997" i="3"/>
  <c r="O997" i="3" s="1"/>
  <c r="N985" i="3"/>
  <c r="O985" i="3" s="1"/>
  <c r="N973" i="3"/>
  <c r="O973" i="3" s="1"/>
  <c r="N961" i="3"/>
  <c r="O961" i="3" s="1"/>
  <c r="N949" i="3"/>
  <c r="O949" i="3" s="1"/>
  <c r="N937" i="3"/>
  <c r="O937" i="3" s="1"/>
  <c r="N925" i="3"/>
  <c r="O925" i="3" s="1"/>
  <c r="N913" i="3"/>
  <c r="O913" i="3" s="1"/>
  <c r="N901" i="3"/>
  <c r="O901" i="3" s="1"/>
  <c r="N889" i="3"/>
  <c r="O889" i="3" s="1"/>
  <c r="N877" i="3"/>
  <c r="O877" i="3" s="1"/>
  <c r="N865" i="3"/>
  <c r="O865" i="3" s="1"/>
  <c r="N853" i="3"/>
  <c r="O853" i="3" s="1"/>
  <c r="N841" i="3"/>
  <c r="O841" i="3" s="1"/>
  <c r="N829" i="3"/>
  <c r="O829" i="3" s="1"/>
  <c r="N817" i="3"/>
  <c r="O817" i="3" s="1"/>
  <c r="N805" i="3"/>
  <c r="O805" i="3" s="1"/>
  <c r="N793" i="3"/>
  <c r="O793" i="3" s="1"/>
  <c r="N781" i="3"/>
  <c r="O781" i="3" s="1"/>
  <c r="N769" i="3"/>
  <c r="O769" i="3" s="1"/>
  <c r="N757" i="3"/>
  <c r="O757" i="3" s="1"/>
  <c r="N745" i="3"/>
  <c r="O745" i="3" s="1"/>
  <c r="N733" i="3"/>
  <c r="O733" i="3" s="1"/>
  <c r="N721" i="3"/>
  <c r="O721" i="3" s="1"/>
  <c r="N709" i="3"/>
  <c r="O709" i="3" s="1"/>
  <c r="N697" i="3"/>
  <c r="O697" i="3" s="1"/>
  <c r="N685" i="3"/>
  <c r="O685" i="3" s="1"/>
  <c r="N673" i="3"/>
  <c r="O673" i="3" s="1"/>
  <c r="N661" i="3"/>
  <c r="O661" i="3" s="1"/>
  <c r="N649" i="3"/>
  <c r="O649" i="3" s="1"/>
  <c r="N637" i="3"/>
  <c r="O637" i="3" s="1"/>
  <c r="N625" i="3"/>
  <c r="O625" i="3" s="1"/>
  <c r="N613" i="3"/>
  <c r="O613" i="3" s="1"/>
  <c r="N601" i="3"/>
  <c r="O601" i="3" s="1"/>
  <c r="N589" i="3"/>
  <c r="O589" i="3" s="1"/>
  <c r="N577" i="3"/>
  <c r="O577" i="3" s="1"/>
  <c r="N565" i="3"/>
  <c r="O565" i="3" s="1"/>
  <c r="N553" i="3"/>
  <c r="O553" i="3" s="1"/>
  <c r="N541" i="3"/>
  <c r="O541" i="3" s="1"/>
  <c r="N529" i="3"/>
  <c r="O529" i="3" s="1"/>
  <c r="N517" i="3"/>
  <c r="O517" i="3" s="1"/>
  <c r="N505" i="3"/>
  <c r="O505" i="3" s="1"/>
  <c r="N493" i="3"/>
  <c r="O493" i="3" s="1"/>
  <c r="N481" i="3"/>
  <c r="O481" i="3" s="1"/>
  <c r="N469" i="3"/>
  <c r="O469" i="3" s="1"/>
  <c r="N457" i="3"/>
  <c r="O457" i="3" s="1"/>
  <c r="N445" i="3"/>
  <c r="O445" i="3" s="1"/>
  <c r="N433" i="3"/>
  <c r="O433" i="3" s="1"/>
  <c r="N421" i="3"/>
  <c r="O421" i="3" s="1"/>
  <c r="N409" i="3"/>
  <c r="O409" i="3" s="1"/>
  <c r="N397" i="3"/>
  <c r="O397" i="3" s="1"/>
  <c r="N385" i="3"/>
  <c r="O385" i="3" s="1"/>
  <c r="N361" i="3"/>
  <c r="O361" i="3" s="1"/>
  <c r="N349" i="3"/>
  <c r="O349" i="3" s="1"/>
  <c r="N325" i="3"/>
  <c r="O325" i="3" s="1"/>
  <c r="N301" i="3"/>
  <c r="O301" i="3" s="1"/>
  <c r="N289" i="3"/>
  <c r="O289" i="3" s="1"/>
  <c r="N277" i="3"/>
  <c r="O277" i="3" s="1"/>
  <c r="N265" i="3"/>
  <c r="O265" i="3" s="1"/>
  <c r="N253" i="3"/>
  <c r="O253" i="3" s="1"/>
  <c r="N241" i="3"/>
  <c r="O241" i="3" s="1"/>
  <c r="N229" i="3"/>
  <c r="O229" i="3" s="1"/>
  <c r="N205" i="3"/>
  <c r="O205" i="3" s="1"/>
  <c r="N181" i="3"/>
  <c r="O181" i="3" s="1"/>
  <c r="N169" i="3"/>
  <c r="O169" i="3" s="1"/>
  <c r="N157" i="3"/>
  <c r="O157" i="3" s="1"/>
  <c r="N133" i="3"/>
  <c r="O133" i="3" s="1"/>
  <c r="N121" i="3"/>
  <c r="O121" i="3" s="1"/>
  <c r="N109" i="3"/>
  <c r="O109" i="3" s="1"/>
  <c r="N97" i="3"/>
  <c r="O97" i="3" s="1"/>
  <c r="N73" i="3"/>
  <c r="O73" i="3" s="1"/>
  <c r="N49" i="3"/>
  <c r="O49" i="3" s="1"/>
  <c r="N37" i="3"/>
  <c r="O37" i="3" s="1"/>
  <c r="N25" i="3"/>
  <c r="O25" i="3" s="1"/>
  <c r="N13" i="3"/>
  <c r="O13" i="3" s="1"/>
  <c r="N303" i="3"/>
  <c r="O303" i="3" s="1"/>
  <c r="N291" i="3"/>
  <c r="O291" i="3" s="1"/>
  <c r="N279" i="3"/>
  <c r="O279" i="3" s="1"/>
  <c r="N267" i="3"/>
  <c r="O267" i="3" s="1"/>
  <c r="N183" i="3"/>
  <c r="O183" i="3" s="1"/>
  <c r="N171" i="3"/>
  <c r="O171" i="3" s="1"/>
  <c r="N147" i="3"/>
  <c r="O147" i="3" s="1"/>
  <c r="N135" i="3"/>
  <c r="O135" i="3" s="1"/>
  <c r="N111" i="3"/>
  <c r="O111" i="3" s="1"/>
  <c r="N75" i="3"/>
  <c r="O75" i="3" s="1"/>
  <c r="N63" i="3"/>
  <c r="O63" i="3" s="1"/>
  <c r="N39" i="3"/>
  <c r="O39" i="3" s="1"/>
  <c r="N15" i="3"/>
  <c r="O15" i="3" s="1"/>
  <c r="N3" i="3"/>
  <c r="O3" i="3" s="1"/>
  <c r="N342" i="3"/>
  <c r="O342" i="3" s="1"/>
  <c r="N330" i="3"/>
  <c r="O330" i="3" s="1"/>
  <c r="N318" i="3"/>
  <c r="O318" i="3" s="1"/>
  <c r="N306" i="3"/>
  <c r="O306" i="3" s="1"/>
  <c r="N198" i="3"/>
  <c r="O198" i="3" s="1"/>
  <c r="N186" i="3"/>
  <c r="O186" i="3" s="1"/>
  <c r="N162" i="3"/>
  <c r="O162" i="3" s="1"/>
  <c r="N150" i="3"/>
  <c r="O150" i="3" s="1"/>
  <c r="N114" i="3"/>
  <c r="O114" i="3" s="1"/>
  <c r="N90" i="3"/>
  <c r="O90" i="3" s="1"/>
  <c r="N78" i="3"/>
  <c r="O78" i="3" s="1"/>
  <c r="N54" i="3"/>
  <c r="O54" i="3" s="1"/>
  <c r="N30" i="3"/>
  <c r="O30" i="3" s="1"/>
  <c r="N18" i="3"/>
  <c r="O18" i="3" s="1"/>
  <c r="N6" i="3"/>
  <c r="O6" i="3" s="1"/>
  <c r="N329" i="3"/>
  <c r="O329" i="3" s="1"/>
  <c r="N317" i="3"/>
  <c r="O317" i="3" s="1"/>
  <c r="N305" i="3"/>
  <c r="O305" i="3" s="1"/>
  <c r="N293" i="3"/>
  <c r="O293" i="3" s="1"/>
  <c r="N197" i="3"/>
  <c r="O197" i="3" s="1"/>
  <c r="N185" i="3"/>
  <c r="O185" i="3" s="1"/>
  <c r="N149" i="3"/>
  <c r="O149" i="3" s="1"/>
  <c r="N113" i="3"/>
  <c r="O113" i="3" s="1"/>
  <c r="N89" i="3"/>
  <c r="O89" i="3" s="1"/>
  <c r="N77" i="3"/>
  <c r="O77" i="3" s="1"/>
  <c r="N53" i="3"/>
  <c r="O53" i="3" s="1"/>
  <c r="N17" i="3"/>
  <c r="O17" i="3" s="1"/>
  <c r="N5" i="3"/>
  <c r="O5" i="3" s="1"/>
  <c r="N316" i="3"/>
  <c r="O316" i="3" s="1"/>
  <c r="N304" i="3"/>
  <c r="O304" i="3" s="1"/>
  <c r="N292" i="3"/>
  <c r="O292" i="3" s="1"/>
  <c r="N280" i="3"/>
  <c r="O280" i="3" s="1"/>
  <c r="N184" i="3"/>
  <c r="O184" i="3" s="1"/>
  <c r="N172" i="3"/>
  <c r="O172" i="3" s="1"/>
  <c r="N148" i="3"/>
  <c r="O148" i="3" s="1"/>
  <c r="N136" i="3"/>
  <c r="O136" i="3" s="1"/>
  <c r="N112" i="3"/>
  <c r="O112" i="3" s="1"/>
  <c r="N76" i="3"/>
  <c r="O76" i="3" s="1"/>
  <c r="N64" i="3"/>
  <c r="O64" i="3" s="1"/>
  <c r="N16" i="3"/>
  <c r="O16" i="3" s="1"/>
</calcChain>
</file>

<file path=xl/sharedStrings.xml><?xml version="1.0" encoding="utf-8"?>
<sst xmlns="http://schemas.openxmlformats.org/spreadsheetml/2006/main" count="14683" uniqueCount="4558">
  <si>
    <t>Points</t>
  </si>
  <si>
    <t>1.</t>
  </si>
  <si>
    <t>2.</t>
  </si>
  <si>
    <t>3.</t>
  </si>
  <si>
    <t>WC</t>
  </si>
  <si>
    <t>EC</t>
  </si>
  <si>
    <t>Cup</t>
  </si>
  <si>
    <t>id_ijf</t>
  </si>
  <si>
    <t>family_name</t>
  </si>
  <si>
    <t>given_name</t>
  </si>
  <si>
    <t>sex</t>
  </si>
  <si>
    <t>birth_date</t>
  </si>
  <si>
    <t>name</t>
  </si>
  <si>
    <t>full_name</t>
  </si>
  <si>
    <t>place</t>
  </si>
  <si>
    <t>a599bf49</t>
  </si>
  <si>
    <t>FRA</t>
  </si>
  <si>
    <t>GAROFOLI</t>
  </si>
  <si>
    <t>Romain</t>
  </si>
  <si>
    <t>Veterans M1</t>
  </si>
  <si>
    <t>-60 kg</t>
  </si>
  <si>
    <t>European Judo Championships Veterans 2023</t>
  </si>
  <si>
    <t>8f13c7dd</t>
  </si>
  <si>
    <t>CZE</t>
  </si>
  <si>
    <t>ZLAMAL</t>
  </si>
  <si>
    <t>Frantisek</t>
  </si>
  <si>
    <t>139f2df9</t>
  </si>
  <si>
    <t>ITA</t>
  </si>
  <si>
    <t>MAZZOCATO</t>
  </si>
  <si>
    <t>Mattia</t>
  </si>
  <si>
    <t>41ccf337</t>
  </si>
  <si>
    <t>GEO</t>
  </si>
  <si>
    <t>MEREBASHVILI</t>
  </si>
  <si>
    <t>Paata</t>
  </si>
  <si>
    <t>-66 kg</t>
  </si>
  <si>
    <t>ff5eefd3</t>
  </si>
  <si>
    <t>AZE</t>
  </si>
  <si>
    <t>SHAMIZADA</t>
  </si>
  <si>
    <t>Rashid</t>
  </si>
  <si>
    <t>8657e711</t>
  </si>
  <si>
    <t>POL</t>
  </si>
  <si>
    <t>KLIMAS</t>
  </si>
  <si>
    <t>Andrzej</t>
  </si>
  <si>
    <t>139e55e9</t>
  </si>
  <si>
    <t>BEL</t>
  </si>
  <si>
    <t>DEMIDDELE</t>
  </si>
  <si>
    <t>Mike</t>
  </si>
  <si>
    <t>bf8bbae5</t>
  </si>
  <si>
    <t>NED</t>
  </si>
  <si>
    <t>VAN DER PLOEG</t>
  </si>
  <si>
    <t>Wessel</t>
  </si>
  <si>
    <t>-73 kg</t>
  </si>
  <si>
    <t>2148bfad</t>
  </si>
  <si>
    <t>GER</t>
  </si>
  <si>
    <t>TAREQ</t>
  </si>
  <si>
    <t>Jamal</t>
  </si>
  <si>
    <t>e9bd48c8</t>
  </si>
  <si>
    <t>EST</t>
  </si>
  <si>
    <t>ROTHBERG</t>
  </si>
  <si>
    <t>Steven</t>
  </si>
  <si>
    <t>5f42b854</t>
  </si>
  <si>
    <t>DEL GATTO</t>
  </si>
  <si>
    <t>Jordane</t>
  </si>
  <si>
    <t>7ccfc55b</t>
  </si>
  <si>
    <t>SEDMIDUBSKY</t>
  </si>
  <si>
    <t>Vaclav</t>
  </si>
  <si>
    <t>-81 kg</t>
  </si>
  <si>
    <t>9a64f6c5</t>
  </si>
  <si>
    <t>KYTYR</t>
  </si>
  <si>
    <t>Pavel</t>
  </si>
  <si>
    <t>b5a27c46</t>
  </si>
  <si>
    <t>AMBARTSOUMIAN</t>
  </si>
  <si>
    <t>Sarkis</t>
  </si>
  <si>
    <t>7fa75d6e</t>
  </si>
  <si>
    <t>POJAWA</t>
  </si>
  <si>
    <t>Piotr</t>
  </si>
  <si>
    <t>afac6369</t>
  </si>
  <si>
    <t>BOYER</t>
  </si>
  <si>
    <t>Aymeric</t>
  </si>
  <si>
    <t>-90 kg</t>
  </si>
  <si>
    <t>d3d288a6</t>
  </si>
  <si>
    <t>TUREK</t>
  </si>
  <si>
    <t>Jindrich</t>
  </si>
  <si>
    <t>1a4aa2f3</t>
  </si>
  <si>
    <t>USTINOV</t>
  </si>
  <si>
    <t>Konstantin</t>
  </si>
  <si>
    <t>f91c7e62</t>
  </si>
  <si>
    <t>ADAM</t>
  </si>
  <si>
    <t>Matthieu</t>
  </si>
  <si>
    <t>a2de1b9b</t>
  </si>
  <si>
    <t>ROU</t>
  </si>
  <si>
    <t>MELEASCHEVICI</t>
  </si>
  <si>
    <t>Valeri</t>
  </si>
  <si>
    <t>-100 kg</t>
  </si>
  <si>
    <t>a867d9b4</t>
  </si>
  <si>
    <t>FIN</t>
  </si>
  <si>
    <t>KORHONEN</t>
  </si>
  <si>
    <t>Niko</t>
  </si>
  <si>
    <t>91ce51f7</t>
  </si>
  <si>
    <t>KNAPEK</t>
  </si>
  <si>
    <t>Tomas</t>
  </si>
  <si>
    <t>baa4ce81</t>
  </si>
  <si>
    <t>VAN DER PLAS</t>
  </si>
  <si>
    <t>c19c58bc</t>
  </si>
  <si>
    <t>METTIS</t>
  </si>
  <si>
    <t>Juhan</t>
  </si>
  <si>
    <t>+100 kg</t>
  </si>
  <si>
    <t>35faad21</t>
  </si>
  <si>
    <t>REZESIDZE</t>
  </si>
  <si>
    <t>Slavik</t>
  </si>
  <si>
    <t>8f2fc187</t>
  </si>
  <si>
    <t>MAMMADLI</t>
  </si>
  <si>
    <t>Gurban</t>
  </si>
  <si>
    <t>4f4548be</t>
  </si>
  <si>
    <t>KAISER</t>
  </si>
  <si>
    <t>Swantje</t>
  </si>
  <si>
    <t>Veterans F1</t>
  </si>
  <si>
    <t>-63 kg</t>
  </si>
  <si>
    <t>d28c4112</t>
  </si>
  <si>
    <t>SCHWENDERLING</t>
  </si>
  <si>
    <t>Helen</t>
  </si>
  <si>
    <t>cfb6f169</t>
  </si>
  <si>
    <t>DE SOMER</t>
  </si>
  <si>
    <t>Fran</t>
  </si>
  <si>
    <t>a588397f</t>
  </si>
  <si>
    <t>KODESOVA</t>
  </si>
  <si>
    <t>Hana</t>
  </si>
  <si>
    <t>-70 kg</t>
  </si>
  <si>
    <t>a4ddbf84</t>
  </si>
  <si>
    <t>TARUASHVILI</t>
  </si>
  <si>
    <t>Maia</t>
  </si>
  <si>
    <t>6c132758</t>
  </si>
  <si>
    <t>GBR</t>
  </si>
  <si>
    <t>PLUMRIDGE</t>
  </si>
  <si>
    <t>Laura</t>
  </si>
  <si>
    <t>2633c516</t>
  </si>
  <si>
    <t>NOTTER</t>
  </si>
  <si>
    <t>Zita</t>
  </si>
  <si>
    <t>+78 kg</t>
  </si>
  <si>
    <t>f6e98c73</t>
  </si>
  <si>
    <t>BEKKOUCHE</t>
  </si>
  <si>
    <t>Sorraya</t>
  </si>
  <si>
    <t>48c24b93</t>
  </si>
  <si>
    <t>MASERIN</t>
  </si>
  <si>
    <t>Roberto Andrea</t>
  </si>
  <si>
    <t>Veterans M2</t>
  </si>
  <si>
    <t>bfd22327</t>
  </si>
  <si>
    <t>FRANCIS</t>
  </si>
  <si>
    <t>Colin</t>
  </si>
  <si>
    <t>d9254a1c</t>
  </si>
  <si>
    <t>MULADZE</t>
  </si>
  <si>
    <t>Dimitri</t>
  </si>
  <si>
    <t>6a3fb479</t>
  </si>
  <si>
    <t>CUSUMANO</t>
  </si>
  <si>
    <t>VINCENT</t>
  </si>
  <si>
    <t>5e329b45</t>
  </si>
  <si>
    <t>ZAMECKI</t>
  </si>
  <si>
    <t>Maciej</t>
  </si>
  <si>
    <t>647159de</t>
  </si>
  <si>
    <t>BABAYEV</t>
  </si>
  <si>
    <t>Vugar</t>
  </si>
  <si>
    <t>97a5fe5b</t>
  </si>
  <si>
    <t>MANNINA</t>
  </si>
  <si>
    <t>Daniele</t>
  </si>
  <si>
    <t>1a97421b</t>
  </si>
  <si>
    <t>CHUBINIDZE</t>
  </si>
  <si>
    <t>Levan</t>
  </si>
  <si>
    <t>1638d129</t>
  </si>
  <si>
    <t>OZDOEV</t>
  </si>
  <si>
    <t>Akroman</t>
  </si>
  <si>
    <t>5aa55d6f</t>
  </si>
  <si>
    <t>MAMMADOV</t>
  </si>
  <si>
    <t>Mammad</t>
  </si>
  <si>
    <t>d4d37ebe</t>
  </si>
  <si>
    <t>ESP</t>
  </si>
  <si>
    <t>BLANCO RODRIGUEZ</t>
  </si>
  <si>
    <t>Aaron</t>
  </si>
  <si>
    <t>f9bb16b8</t>
  </si>
  <si>
    <t>IAKOBASHVILI</t>
  </si>
  <si>
    <t>Sandro</t>
  </si>
  <si>
    <t>ba3487f9</t>
  </si>
  <si>
    <t>MDA</t>
  </si>
  <si>
    <t>LEU</t>
  </si>
  <si>
    <t>Iurie</t>
  </si>
  <si>
    <t>7b8e8848</t>
  </si>
  <si>
    <t>KMEC</t>
  </si>
  <si>
    <t>Lukas</t>
  </si>
  <si>
    <t>b17cad9f</t>
  </si>
  <si>
    <t>SUI</t>
  </si>
  <si>
    <t>SAUVAT</t>
  </si>
  <si>
    <t>Julien</t>
  </si>
  <si>
    <t>3727dce5</t>
  </si>
  <si>
    <t>HANCI</t>
  </si>
  <si>
    <t>Osman</t>
  </si>
  <si>
    <t>71d5937c</t>
  </si>
  <si>
    <t>URSU</t>
  </si>
  <si>
    <t>Vitalie</t>
  </si>
  <si>
    <t>717f1bfe</t>
  </si>
  <si>
    <t>CIUS</t>
  </si>
  <si>
    <t>Alexandru</t>
  </si>
  <si>
    <t>eb859955</t>
  </si>
  <si>
    <t>Michal</t>
  </si>
  <si>
    <t>3341177b</t>
  </si>
  <si>
    <t>KIRSTEN</t>
  </si>
  <si>
    <t>Rene</t>
  </si>
  <si>
    <t>cbd36f1f</t>
  </si>
  <si>
    <t>TSOTSIASHVILI</t>
  </si>
  <si>
    <t>Giorgi</t>
  </si>
  <si>
    <t>e3de72bb</t>
  </si>
  <si>
    <t>TAMLIANI</t>
  </si>
  <si>
    <t>Gegi</t>
  </si>
  <si>
    <t>5afd13aa</t>
  </si>
  <si>
    <t>TANDOI</t>
  </si>
  <si>
    <t>Thomas</t>
  </si>
  <si>
    <t>1b4339d7</t>
  </si>
  <si>
    <t>HORAK</t>
  </si>
  <si>
    <t>438b83b4</t>
  </si>
  <si>
    <t>IBRAHIMOV</t>
  </si>
  <si>
    <t>Vasif</t>
  </si>
  <si>
    <t>341ff772</t>
  </si>
  <si>
    <t>LORIASHVILI</t>
  </si>
  <si>
    <t>Daviti</t>
  </si>
  <si>
    <t>ea311acf</t>
  </si>
  <si>
    <t>ALIYEV</t>
  </si>
  <si>
    <t>Ruslan</t>
  </si>
  <si>
    <t>3f755ca1</t>
  </si>
  <si>
    <t>SLO</t>
  </si>
  <si>
    <t>VRSIC</t>
  </si>
  <si>
    <t>Kristina</t>
  </si>
  <si>
    <t>Veterans F2</t>
  </si>
  <si>
    <t>-52 kg</t>
  </si>
  <si>
    <t>e18ff318</t>
  </si>
  <si>
    <t>POLETINOVA</t>
  </si>
  <si>
    <t>Jana</t>
  </si>
  <si>
    <t>13c2931e</t>
  </si>
  <si>
    <t>SVATON</t>
  </si>
  <si>
    <t>Ludmila</t>
  </si>
  <si>
    <t>-57 kg</t>
  </si>
  <si>
    <t>22ceddb8</t>
  </si>
  <si>
    <t>PEREIRA</t>
  </si>
  <si>
    <t>Ornella</t>
  </si>
  <si>
    <t>2fadef13</t>
  </si>
  <si>
    <t>SCHERER</t>
  </si>
  <si>
    <t>Saskia</t>
  </si>
  <si>
    <t>d8ae4e32</t>
  </si>
  <si>
    <t>WALTHER</t>
  </si>
  <si>
    <t>Franziska</t>
  </si>
  <si>
    <t>d512b5a4</t>
  </si>
  <si>
    <t>SMR</t>
  </si>
  <si>
    <t>ZANNONI</t>
  </si>
  <si>
    <t>Jessica</t>
  </si>
  <si>
    <t>e98d1c94</t>
  </si>
  <si>
    <t>HOLLEVOET</t>
  </si>
  <si>
    <t>Allison</t>
  </si>
  <si>
    <t>defb9644</t>
  </si>
  <si>
    <t>BATTISTELLA</t>
  </si>
  <si>
    <t>Lara</t>
  </si>
  <si>
    <t>ESCHENAUER</t>
  </si>
  <si>
    <t>7fed157c</t>
  </si>
  <si>
    <t>BOUSSIQUAULT</t>
  </si>
  <si>
    <t>VALERIE</t>
  </si>
  <si>
    <t>-78 kg</t>
  </si>
  <si>
    <t>27718ab5</t>
  </si>
  <si>
    <t>DEZOTEUX</t>
  </si>
  <si>
    <t>Adeline</t>
  </si>
  <si>
    <t>c6adeb8c</t>
  </si>
  <si>
    <t>PARISOT</t>
  </si>
  <si>
    <t>Amelie</t>
  </si>
  <si>
    <t>182dbfb7</t>
  </si>
  <si>
    <t>NUSSBAUM</t>
  </si>
  <si>
    <t>Vincent</t>
  </si>
  <si>
    <t>Veterans M3</t>
  </si>
  <si>
    <t>dd1ce8ff</t>
  </si>
  <si>
    <t>SCHILLEWAERT</t>
  </si>
  <si>
    <t>Eric</t>
  </si>
  <si>
    <t>ccf45c59</t>
  </si>
  <si>
    <t>LUKOWSKI</t>
  </si>
  <si>
    <t>Ireneusz</t>
  </si>
  <si>
    <t>16a1c9a2</t>
  </si>
  <si>
    <t>HUN</t>
  </si>
  <si>
    <t>SINKA</t>
  </si>
  <si>
    <t>Szabolcs</t>
  </si>
  <si>
    <t>68d39d2c</t>
  </si>
  <si>
    <t>BUL</t>
  </si>
  <si>
    <t>POPOV</t>
  </si>
  <si>
    <t>Ivaylo</t>
  </si>
  <si>
    <t>389b4c7f</t>
  </si>
  <si>
    <t>AUT</t>
  </si>
  <si>
    <t>TRUDENBERGER</t>
  </si>
  <si>
    <t>Andreas</t>
  </si>
  <si>
    <t>d2c962b2</t>
  </si>
  <si>
    <t>CANTIR</t>
  </si>
  <si>
    <t>34f4a479</t>
  </si>
  <si>
    <t>RABE</t>
  </si>
  <si>
    <t>Martin</t>
  </si>
  <si>
    <t>58ed68a3</t>
  </si>
  <si>
    <t>HUSEYNOV</t>
  </si>
  <si>
    <t>Zulfugar</t>
  </si>
  <si>
    <t>29c263d5</t>
  </si>
  <si>
    <t>WILKOMIRSKI</t>
  </si>
  <si>
    <t>Krzysztof</t>
  </si>
  <si>
    <t>d69e9e46</t>
  </si>
  <si>
    <t>MAKHULT</t>
  </si>
  <si>
    <t>Mihaly</t>
  </si>
  <si>
    <t>1ad443e6</t>
  </si>
  <si>
    <t>UDZILAURI</t>
  </si>
  <si>
    <t>David</t>
  </si>
  <si>
    <t>278522ca</t>
  </si>
  <si>
    <t>BIH</t>
  </si>
  <si>
    <t>VUKOVIC</t>
  </si>
  <si>
    <t>Mladen</t>
  </si>
  <si>
    <t>9114fc5c</t>
  </si>
  <si>
    <t>JANISZEWSKI</t>
  </si>
  <si>
    <t>ROMAN</t>
  </si>
  <si>
    <t>1bb41791</t>
  </si>
  <si>
    <t>MAIRHOFER</t>
  </si>
  <si>
    <t>769917a8</t>
  </si>
  <si>
    <t>THERESE</t>
  </si>
  <si>
    <t>Gregory</t>
  </si>
  <si>
    <t>88b49595</t>
  </si>
  <si>
    <t>MODEBADZE</t>
  </si>
  <si>
    <t>d3ed69cc</t>
  </si>
  <si>
    <t>IANNONE</t>
  </si>
  <si>
    <t>Francesco</t>
  </si>
  <si>
    <t>129a11b3</t>
  </si>
  <si>
    <t>GOBEJISHVILI</t>
  </si>
  <si>
    <t>Deviko</t>
  </si>
  <si>
    <t>3548fe37</t>
  </si>
  <si>
    <t>HEU</t>
  </si>
  <si>
    <t>Sascha</t>
  </si>
  <si>
    <t>c8598b7f</t>
  </si>
  <si>
    <t>VERSCHAEVE</t>
  </si>
  <si>
    <t>Fabrice</t>
  </si>
  <si>
    <t>c88f7d2e</t>
  </si>
  <si>
    <t>DEAK</t>
  </si>
  <si>
    <t>Attila</t>
  </si>
  <si>
    <t>37edfe26</t>
  </si>
  <si>
    <t>SALIHBEGOVIC</t>
  </si>
  <si>
    <t>Jasmin</t>
  </si>
  <si>
    <t>873c5382</t>
  </si>
  <si>
    <t>AKHRAKHADZE</t>
  </si>
  <si>
    <t>Irakli</t>
  </si>
  <si>
    <t>f15572c8</t>
  </si>
  <si>
    <t>BARBERIO</t>
  </si>
  <si>
    <t>Cecile</t>
  </si>
  <si>
    <t>Veterans F3</t>
  </si>
  <si>
    <t>b27d3a7a</t>
  </si>
  <si>
    <t>D AMARIO</t>
  </si>
  <si>
    <t>ALESSANDRA</t>
  </si>
  <si>
    <t>94b82d1e</t>
  </si>
  <si>
    <t>MAGNES</t>
  </si>
  <si>
    <t>Pascaline</t>
  </si>
  <si>
    <t>63a6d6fc</t>
  </si>
  <si>
    <t>LARI</t>
  </si>
  <si>
    <t>Loredana</t>
  </si>
  <si>
    <t>af34cac7</t>
  </si>
  <si>
    <t>ROESSLER</t>
  </si>
  <si>
    <t>Nadine</t>
  </si>
  <si>
    <t>6fd95aaf</t>
  </si>
  <si>
    <t>PARPILLON</t>
  </si>
  <si>
    <t>Marie-Delphine</t>
  </si>
  <si>
    <t>2cbeb286</t>
  </si>
  <si>
    <t>CARREGA</t>
  </si>
  <si>
    <t>Carine</t>
  </si>
  <si>
    <t>58ebf52b</t>
  </si>
  <si>
    <t>VELTEN</t>
  </si>
  <si>
    <t>Marion</t>
  </si>
  <si>
    <t>16c4db51</t>
  </si>
  <si>
    <t>DI MARCO</t>
  </si>
  <si>
    <t>ELODIE</t>
  </si>
  <si>
    <t>a967b973</t>
  </si>
  <si>
    <t>MABILLON</t>
  </si>
  <si>
    <t>Helene</t>
  </si>
  <si>
    <t>c75c7fd1</t>
  </si>
  <si>
    <t>HAJIYEV</t>
  </si>
  <si>
    <t>Babak</t>
  </si>
  <si>
    <t>Veterans M4</t>
  </si>
  <si>
    <t>9d3c5b37</t>
  </si>
  <si>
    <t>BASOSHVILI</t>
  </si>
  <si>
    <t>Badri</t>
  </si>
  <si>
    <t>ee43df29</t>
  </si>
  <si>
    <t>KELLERER</t>
  </si>
  <si>
    <t>Kurt</t>
  </si>
  <si>
    <t>bfa6c5f2</t>
  </si>
  <si>
    <t>KOKKONEN</t>
  </si>
  <si>
    <t>Asser</t>
  </si>
  <si>
    <t>d69c4a4f</t>
  </si>
  <si>
    <t>CALARNOU</t>
  </si>
  <si>
    <t>YANN</t>
  </si>
  <si>
    <t>7449ea49</t>
  </si>
  <si>
    <t>BOBOZO</t>
  </si>
  <si>
    <t>Ndange Kaba Daddy</t>
  </si>
  <si>
    <t>f1b984c9</t>
  </si>
  <si>
    <t>RYHANEN</t>
  </si>
  <si>
    <t>Anssi</t>
  </si>
  <si>
    <t>5aa28b78</t>
  </si>
  <si>
    <t>KACZMAREK</t>
  </si>
  <si>
    <t>5ef143de</t>
  </si>
  <si>
    <t>BUDAGOV</t>
  </si>
  <si>
    <t>b5a89f28</t>
  </si>
  <si>
    <t>SRB</t>
  </si>
  <si>
    <t>MIJALKOVIC</t>
  </si>
  <si>
    <t>Marko</t>
  </si>
  <si>
    <t>1ec8fe2a</t>
  </si>
  <si>
    <t>DENISSEL</t>
  </si>
  <si>
    <t>FABIEN</t>
  </si>
  <si>
    <t>8497ff77</t>
  </si>
  <si>
    <t>RADNER</t>
  </si>
  <si>
    <t>Gerald</t>
  </si>
  <si>
    <t>64dab528</t>
  </si>
  <si>
    <t>CERVENKA</t>
  </si>
  <si>
    <t>Adam</t>
  </si>
  <si>
    <t>e62e33ad</t>
  </si>
  <si>
    <t>SVK</t>
  </si>
  <si>
    <t>MANIK</t>
  </si>
  <si>
    <t>Mikulas</t>
  </si>
  <si>
    <t>13f8bcd3</t>
  </si>
  <si>
    <t>KERSCHNER</t>
  </si>
  <si>
    <t>Krisztian</t>
  </si>
  <si>
    <t>d99bc288</t>
  </si>
  <si>
    <t>BABISE</t>
  </si>
  <si>
    <t>456cc47d</t>
  </si>
  <si>
    <t>LOZOVANU</t>
  </si>
  <si>
    <t>Gheorghe</t>
  </si>
  <si>
    <t>a4a4d15e</t>
  </si>
  <si>
    <t>STRITESKY</t>
  </si>
  <si>
    <t>BANASZAK</t>
  </si>
  <si>
    <t>Waldemar</t>
  </si>
  <si>
    <t>33e127fb</t>
  </si>
  <si>
    <t>RION</t>
  </si>
  <si>
    <t>Jerome</t>
  </si>
  <si>
    <t>923d89f9</t>
  </si>
  <si>
    <t>MARTINEK</t>
  </si>
  <si>
    <t>Roman</t>
  </si>
  <si>
    <t>494fcbbb</t>
  </si>
  <si>
    <t>SLABY</t>
  </si>
  <si>
    <t>4f6acd97</t>
  </si>
  <si>
    <t>POR</t>
  </si>
  <si>
    <t>BOLOTO</t>
  </si>
  <si>
    <t>Antonio</t>
  </si>
  <si>
    <t>2c5ffe18</t>
  </si>
  <si>
    <t>ALTIER</t>
  </si>
  <si>
    <t>Damien</t>
  </si>
  <si>
    <t>5e416c6f</t>
  </si>
  <si>
    <t>DAVITASHVILI</t>
  </si>
  <si>
    <t>Alexsi</t>
  </si>
  <si>
    <t>fdbd8a87</t>
  </si>
  <si>
    <t>SALMELA</t>
  </si>
  <si>
    <t>Juha-Matti</t>
  </si>
  <si>
    <t>a7cf4492</t>
  </si>
  <si>
    <t>CICMANEC</t>
  </si>
  <si>
    <t>Rastislav</t>
  </si>
  <si>
    <t>ba38beaa</t>
  </si>
  <si>
    <t>GAVRIS</t>
  </si>
  <si>
    <t>Aurel</t>
  </si>
  <si>
    <t>284ff143</t>
  </si>
  <si>
    <t>COSTA</t>
  </si>
  <si>
    <t>Carolina</t>
  </si>
  <si>
    <t>Veterans F4</t>
  </si>
  <si>
    <t>da12feef</t>
  </si>
  <si>
    <t>NOVAK</t>
  </si>
  <si>
    <t>Szilvia</t>
  </si>
  <si>
    <t>81ffd79b</t>
  </si>
  <si>
    <t>DINIZ</t>
  </si>
  <si>
    <t>Catarina</t>
  </si>
  <si>
    <t>bc454d37</t>
  </si>
  <si>
    <t>STEREA</t>
  </si>
  <si>
    <t>Lena</t>
  </si>
  <si>
    <t>7791fb57</t>
  </si>
  <si>
    <t>MUECKE</t>
  </si>
  <si>
    <t>Romy</t>
  </si>
  <si>
    <t>b1c6a6a7</t>
  </si>
  <si>
    <t>SWE</t>
  </si>
  <si>
    <t>PRAHL</t>
  </si>
  <si>
    <t>Marita</t>
  </si>
  <si>
    <t>fcf1ab9e</t>
  </si>
  <si>
    <t>NESTAKOVA</t>
  </si>
  <si>
    <t>Michaela</t>
  </si>
  <si>
    <t>VESZI</t>
  </si>
  <si>
    <t>Klara</t>
  </si>
  <si>
    <t>791d455a</t>
  </si>
  <si>
    <t>ROLAND</t>
  </si>
  <si>
    <t>Delphine</t>
  </si>
  <si>
    <t>b6524255</t>
  </si>
  <si>
    <t>GLENZ</t>
  </si>
  <si>
    <t>Simone</t>
  </si>
  <si>
    <t>747e9bd9</t>
  </si>
  <si>
    <t>CRO</t>
  </si>
  <si>
    <t>MALTAR</t>
  </si>
  <si>
    <t>Danijela</t>
  </si>
  <si>
    <t>c5a4c44a</t>
  </si>
  <si>
    <t>WEBER</t>
  </si>
  <si>
    <t>Andrea</t>
  </si>
  <si>
    <t>a4f7851e</t>
  </si>
  <si>
    <t>HYPOLITE</t>
  </si>
  <si>
    <t>Laurence</t>
  </si>
  <si>
    <t>e15ebc8a</t>
  </si>
  <si>
    <t>LOOS</t>
  </si>
  <si>
    <t>Claudia</t>
  </si>
  <si>
    <t>6e1db399</t>
  </si>
  <si>
    <t>MAGINI</t>
  </si>
  <si>
    <t>Cristina</t>
  </si>
  <si>
    <t>d695c463</t>
  </si>
  <si>
    <t>HUKKA</t>
  </si>
  <si>
    <t>Sini</t>
  </si>
  <si>
    <t>3c26ac4a</t>
  </si>
  <si>
    <t>BROZYNA</t>
  </si>
  <si>
    <t>Jolanta</t>
  </si>
  <si>
    <t>ffe6d857</t>
  </si>
  <si>
    <t>DJADRI</t>
  </si>
  <si>
    <t>Sofiane</t>
  </si>
  <si>
    <t>Veterans M5</t>
  </si>
  <si>
    <t>71fcf71b</t>
  </si>
  <si>
    <t>AGOSTINI</t>
  </si>
  <si>
    <t>Ermanno</t>
  </si>
  <si>
    <t>e39b372b</t>
  </si>
  <si>
    <t>GONDOCS</t>
  </si>
  <si>
    <t>b68e7f83</t>
  </si>
  <si>
    <t>MURRONI</t>
  </si>
  <si>
    <t>Fabrizio</t>
  </si>
  <si>
    <t>6625da7a</t>
  </si>
  <si>
    <t>ANTONIO</t>
  </si>
  <si>
    <t>Nuno</t>
  </si>
  <si>
    <t>fe26993d</t>
  </si>
  <si>
    <t>HELOUIN</t>
  </si>
  <si>
    <t>f1743984</t>
  </si>
  <si>
    <t>CZUPRYNA</t>
  </si>
  <si>
    <t>b25f7b41</t>
  </si>
  <si>
    <t>WERNER</t>
  </si>
  <si>
    <t>de134187</t>
  </si>
  <si>
    <t>BUKI</t>
  </si>
  <si>
    <t>Peter</t>
  </si>
  <si>
    <t>7a839b33</t>
  </si>
  <si>
    <t>ANDREWS</t>
  </si>
  <si>
    <t>Chris</t>
  </si>
  <si>
    <t>c6959afd</t>
  </si>
  <si>
    <t>UKR</t>
  </si>
  <si>
    <t>TUDAN</t>
  </si>
  <si>
    <t>Vasyl</t>
  </si>
  <si>
    <t>8bbccace</t>
  </si>
  <si>
    <t>PETTERSON</t>
  </si>
  <si>
    <t>Mans</t>
  </si>
  <si>
    <t>49cdaaba</t>
  </si>
  <si>
    <t>RODRIGUEZ GONZALEZ</t>
  </si>
  <si>
    <t>Jose M.</t>
  </si>
  <si>
    <t>33496f49</t>
  </si>
  <si>
    <t>ENGEL</t>
  </si>
  <si>
    <t>4dcebf87</t>
  </si>
  <si>
    <t>MANETTE</t>
  </si>
  <si>
    <t>CHRISTOPHE</t>
  </si>
  <si>
    <t>a37a545c</t>
  </si>
  <si>
    <t>GRAFMUELLER</t>
  </si>
  <si>
    <t>Gerhard</t>
  </si>
  <si>
    <t>c53f74bf</t>
  </si>
  <si>
    <t>PRESSELLO</t>
  </si>
  <si>
    <t>Stefano</t>
  </si>
  <si>
    <t>ccf3aa2f</t>
  </si>
  <si>
    <t>LETTERIE</t>
  </si>
  <si>
    <t>Jeroen</t>
  </si>
  <si>
    <t>723765b4</t>
  </si>
  <si>
    <t>MUSIC</t>
  </si>
  <si>
    <t>Darko</t>
  </si>
  <si>
    <t>123a44fe</t>
  </si>
  <si>
    <t>BAKER</t>
  </si>
  <si>
    <t>Karl</t>
  </si>
  <si>
    <t>28afedae</t>
  </si>
  <si>
    <t>MURTAZALIEV</t>
  </si>
  <si>
    <t>Muhtar</t>
  </si>
  <si>
    <t>fe912e5a</t>
  </si>
  <si>
    <t>MARUNA</t>
  </si>
  <si>
    <t>Robert</t>
  </si>
  <si>
    <t>5df87e33</t>
  </si>
  <si>
    <t>MARINOVIC</t>
  </si>
  <si>
    <t>Radenko</t>
  </si>
  <si>
    <t>d5d383fd</t>
  </si>
  <si>
    <t>ARM</t>
  </si>
  <si>
    <t>GARYANTS</t>
  </si>
  <si>
    <t>Grigory</t>
  </si>
  <si>
    <t>491237f4</t>
  </si>
  <si>
    <t>BEKAURI</t>
  </si>
  <si>
    <t>Shalva</t>
  </si>
  <si>
    <t>15e95532</t>
  </si>
  <si>
    <t>BISCHOF</t>
  </si>
  <si>
    <t>Jens Peter</t>
  </si>
  <si>
    <t>f4622689</t>
  </si>
  <si>
    <t>GROSU</t>
  </si>
  <si>
    <t>Valentin</t>
  </si>
  <si>
    <t>2c79d4ac</t>
  </si>
  <si>
    <t>MARSILI</t>
  </si>
  <si>
    <t>Veterans F5</t>
  </si>
  <si>
    <t>24e65586</t>
  </si>
  <si>
    <t>SATO</t>
  </si>
  <si>
    <t>Marika</t>
  </si>
  <si>
    <t>c4c45dfa</t>
  </si>
  <si>
    <t>HEIDRICH</t>
  </si>
  <si>
    <t>Anke</t>
  </si>
  <si>
    <t>2ad9f8ab</t>
  </si>
  <si>
    <t>KONIGOVA</t>
  </si>
  <si>
    <t>Lenka</t>
  </si>
  <si>
    <t>9c797c14</t>
  </si>
  <si>
    <t>STRAGLIOTTO</t>
  </si>
  <si>
    <t>Monica</t>
  </si>
  <si>
    <t>be293c14</t>
  </si>
  <si>
    <t>OSENKOWSKA</t>
  </si>
  <si>
    <t>Iwona</t>
  </si>
  <si>
    <t>aa53e639</t>
  </si>
  <si>
    <t>GARCIA DIAZ</t>
  </si>
  <si>
    <t>Raul</t>
  </si>
  <si>
    <t>Veterans M6</t>
  </si>
  <si>
    <t>588c2624</t>
  </si>
  <si>
    <t>CONTE</t>
  </si>
  <si>
    <t>Michel</t>
  </si>
  <si>
    <t>ae27c9e4</t>
  </si>
  <si>
    <t>GAGULA</t>
  </si>
  <si>
    <t>Goran</t>
  </si>
  <si>
    <t>4bc8b74f</t>
  </si>
  <si>
    <t>GARCIA</t>
  </si>
  <si>
    <t>Jean luc</t>
  </si>
  <si>
    <t>a9bd74d1</t>
  </si>
  <si>
    <t>DANKANYCH</t>
  </si>
  <si>
    <t>Mykola</t>
  </si>
  <si>
    <t>d49ce588</t>
  </si>
  <si>
    <t>OUARTI</t>
  </si>
  <si>
    <t>Kamel</t>
  </si>
  <si>
    <t>e93ecf22</t>
  </si>
  <si>
    <t>MBANI</t>
  </si>
  <si>
    <t>Christian</t>
  </si>
  <si>
    <t>be6d9c9a</t>
  </si>
  <si>
    <t>LAUREN</t>
  </si>
  <si>
    <t>Pasi</t>
  </si>
  <si>
    <t>565454d9</t>
  </si>
  <si>
    <t>MOTZEK JORDAN</t>
  </si>
  <si>
    <t>Dieter</t>
  </si>
  <si>
    <t>598dade7</t>
  </si>
  <si>
    <t>GIGLI</t>
  </si>
  <si>
    <t>Marco</t>
  </si>
  <si>
    <t>535b28ff</t>
  </si>
  <si>
    <t>LE GORBELEC</t>
  </si>
  <si>
    <t>Christophe</t>
  </si>
  <si>
    <t>6f185a92</t>
  </si>
  <si>
    <t>MARVERTI</t>
  </si>
  <si>
    <t>Fernando</t>
  </si>
  <si>
    <t>3121e9d4</t>
  </si>
  <si>
    <t>ROMEO</t>
  </si>
  <si>
    <t>Valerio</t>
  </si>
  <si>
    <t>a1516131</t>
  </si>
  <si>
    <t>VESELY</t>
  </si>
  <si>
    <t>14d2f38f</t>
  </si>
  <si>
    <t>HOSTEAU</t>
  </si>
  <si>
    <t>ee3b1aa9</t>
  </si>
  <si>
    <t>MOSER</t>
  </si>
  <si>
    <t>ddd554d2</t>
  </si>
  <si>
    <t>ENDRAS</t>
  </si>
  <si>
    <t>5cdd575a</t>
  </si>
  <si>
    <t>MAKHATADZE</t>
  </si>
  <si>
    <t>Zaza</t>
  </si>
  <si>
    <t>c79634ab</t>
  </si>
  <si>
    <t>RUSU</t>
  </si>
  <si>
    <t>Iulian</t>
  </si>
  <si>
    <t>f9b41b43</t>
  </si>
  <si>
    <t>KUPCZYNSKI</t>
  </si>
  <si>
    <t>Grzegorz</t>
  </si>
  <si>
    <t>f7992b93</t>
  </si>
  <si>
    <t>KAMINSKI</t>
  </si>
  <si>
    <t>Slawomir</t>
  </si>
  <si>
    <t>7a5c5d3d</t>
  </si>
  <si>
    <t>PADUCH</t>
  </si>
  <si>
    <t>7b4c998f</t>
  </si>
  <si>
    <t>SZOCS</t>
  </si>
  <si>
    <t>Laszlo</t>
  </si>
  <si>
    <t>c8368d4f</t>
  </si>
  <si>
    <t>MARINESCU</t>
  </si>
  <si>
    <t>Viorel</t>
  </si>
  <si>
    <t>3b53d538</t>
  </si>
  <si>
    <t>TRABELSI</t>
  </si>
  <si>
    <t>Miled</t>
  </si>
  <si>
    <t>8b71f4f9</t>
  </si>
  <si>
    <t>GASIMOV</t>
  </si>
  <si>
    <t>Gabil</t>
  </si>
  <si>
    <t>8f685fe9</t>
  </si>
  <si>
    <t>SPRENGER</t>
  </si>
  <si>
    <t>Anita</t>
  </si>
  <si>
    <t>Veterans F6</t>
  </si>
  <si>
    <t>7a213d55</t>
  </si>
  <si>
    <t>ARRIGONI</t>
  </si>
  <si>
    <t>Diana</t>
  </si>
  <si>
    <t>bd2a9549</t>
  </si>
  <si>
    <t>PINEAU</t>
  </si>
  <si>
    <t>Anne-Cecile</t>
  </si>
  <si>
    <t>3ac8bb7e</t>
  </si>
  <si>
    <t>SCHUEREN</t>
  </si>
  <si>
    <t>57f5ce47</t>
  </si>
  <si>
    <t>GUEMATI</t>
  </si>
  <si>
    <t>Maha Aida</t>
  </si>
  <si>
    <t>8b57bc5a</t>
  </si>
  <si>
    <t>SESTIERI</t>
  </si>
  <si>
    <t>Gianna</t>
  </si>
  <si>
    <t>166a7d8c</t>
  </si>
  <si>
    <t>JEAN GILLES</t>
  </si>
  <si>
    <t>Veterans M7</t>
  </si>
  <si>
    <t>2ab8a994</t>
  </si>
  <si>
    <t>ELORZA</t>
  </si>
  <si>
    <t>Garayalde</t>
  </si>
  <si>
    <t>2faa82ed</t>
  </si>
  <si>
    <t>PANDUR</t>
  </si>
  <si>
    <t>Dan</t>
  </si>
  <si>
    <t>664ad3d1</t>
  </si>
  <si>
    <t>Eduardo</t>
  </si>
  <si>
    <t>1229e89f</t>
  </si>
  <si>
    <t>PAZGAN</t>
  </si>
  <si>
    <t>Stanislaw</t>
  </si>
  <si>
    <t>dc69cc5f</t>
  </si>
  <si>
    <t>KORANYI</t>
  </si>
  <si>
    <t>Miklos</t>
  </si>
  <si>
    <t>bbb167e7</t>
  </si>
  <si>
    <t>ZATIK</t>
  </si>
  <si>
    <t>Jozsef</t>
  </si>
  <si>
    <t>5281b863</t>
  </si>
  <si>
    <t>NOUASRIA</t>
  </si>
  <si>
    <t>Nacer</t>
  </si>
  <si>
    <t>314d2abc</t>
  </si>
  <si>
    <t>RAMIREZ ROMERO</t>
  </si>
  <si>
    <t>Juan Jose</t>
  </si>
  <si>
    <t>915a82bf</t>
  </si>
  <si>
    <t>GESBERT</t>
  </si>
  <si>
    <t>e3351734</t>
  </si>
  <si>
    <t>KURZ</t>
  </si>
  <si>
    <t>Reinhold</t>
  </si>
  <si>
    <t>1bbefedb</t>
  </si>
  <si>
    <t>JOCIC</t>
  </si>
  <si>
    <t>Miroslav</t>
  </si>
  <si>
    <t>be724f56</t>
  </si>
  <si>
    <t>SANTINI</t>
  </si>
  <si>
    <t>Fabio</t>
  </si>
  <si>
    <t>ed92d6cb</t>
  </si>
  <si>
    <t>PANTILLON</t>
  </si>
  <si>
    <t>Gilbert</t>
  </si>
  <si>
    <t>1ab159e4</t>
  </si>
  <si>
    <t>RAJABLI</t>
  </si>
  <si>
    <t>Farhad</t>
  </si>
  <si>
    <t>a1214b98</t>
  </si>
  <si>
    <t>FUERST</t>
  </si>
  <si>
    <t>Marcel</t>
  </si>
  <si>
    <t>6beb7923</t>
  </si>
  <si>
    <t>NASKOVIC</t>
  </si>
  <si>
    <t>Nenad</t>
  </si>
  <si>
    <t>75211b29</t>
  </si>
  <si>
    <t>MATEJCZYK</t>
  </si>
  <si>
    <t>a8e1ae41</t>
  </si>
  <si>
    <t>GEMZA</t>
  </si>
  <si>
    <t>Jacek</t>
  </si>
  <si>
    <t>c93a8842</t>
  </si>
  <si>
    <t>PRADO BALLESTERO</t>
  </si>
  <si>
    <t>Juan Antonio</t>
  </si>
  <si>
    <t>3a9e6622</t>
  </si>
  <si>
    <t>NOR</t>
  </si>
  <si>
    <t>NILSSEN</t>
  </si>
  <si>
    <t>Kay Otto</t>
  </si>
  <si>
    <t>KOPPE</t>
  </si>
  <si>
    <t>Hendrik</t>
  </si>
  <si>
    <t>7ab17a71</t>
  </si>
  <si>
    <t>KERSICS</t>
  </si>
  <si>
    <t>Antal</t>
  </si>
  <si>
    <t>b764b328</t>
  </si>
  <si>
    <t>ABRAMOVSKYI</t>
  </si>
  <si>
    <t>Artur</t>
  </si>
  <si>
    <t>6ee2ca85</t>
  </si>
  <si>
    <t>VAN DE VOORDE</t>
  </si>
  <si>
    <t>Annick</t>
  </si>
  <si>
    <t>Veterans F7</t>
  </si>
  <si>
    <t>ceefd26c</t>
  </si>
  <si>
    <t>MYRNES</t>
  </si>
  <si>
    <t>Hanne</t>
  </si>
  <si>
    <t>cd325b3c</t>
  </si>
  <si>
    <t>HACKEL</t>
  </si>
  <si>
    <t>Sylvia</t>
  </si>
  <si>
    <t>e72f1eec</t>
  </si>
  <si>
    <t>SOVET</t>
  </si>
  <si>
    <t>Sylvie</t>
  </si>
  <si>
    <t>f883cc8e</t>
  </si>
  <si>
    <t>LAGRASTA</t>
  </si>
  <si>
    <t>Beatrice</t>
  </si>
  <si>
    <t>2e38d874</t>
  </si>
  <si>
    <t>MACHULIK</t>
  </si>
  <si>
    <t>Astrid</t>
  </si>
  <si>
    <t>8ab42dbb</t>
  </si>
  <si>
    <t>TASSI</t>
  </si>
  <si>
    <t>Angela</t>
  </si>
  <si>
    <t>c497c24c</t>
  </si>
  <si>
    <t>PETER</t>
  </si>
  <si>
    <t>Kamilla</t>
  </si>
  <si>
    <t>9b83d75e</t>
  </si>
  <si>
    <t>CALAMO</t>
  </si>
  <si>
    <t>Aurora</t>
  </si>
  <si>
    <t>48739aa8</t>
  </si>
  <si>
    <t>BRINZA</t>
  </si>
  <si>
    <t>Constantin</t>
  </si>
  <si>
    <t>Veterans M8</t>
  </si>
  <si>
    <t>891b99c9</t>
  </si>
  <si>
    <t>NESSENSOHN</t>
  </si>
  <si>
    <t>Hans</t>
  </si>
  <si>
    <t>25b36161</t>
  </si>
  <si>
    <t>TRAUS</t>
  </si>
  <si>
    <t>Michael</t>
  </si>
  <si>
    <t>a621fb1e</t>
  </si>
  <si>
    <t>BLANCO  RODRIGUEZ</t>
  </si>
  <si>
    <t>Juan Luis</t>
  </si>
  <si>
    <t>ROSSI</t>
  </si>
  <si>
    <t>Giuliano</t>
  </si>
  <si>
    <t>2b72bcb6</t>
  </si>
  <si>
    <t>VALLI</t>
  </si>
  <si>
    <t>Sergio</t>
  </si>
  <si>
    <t>666ec9f7</t>
  </si>
  <si>
    <t>TSIPIANI</t>
  </si>
  <si>
    <t>Gigla</t>
  </si>
  <si>
    <t>18dc6af9</t>
  </si>
  <si>
    <t>SARSOUN</t>
  </si>
  <si>
    <t>Bohumir</t>
  </si>
  <si>
    <t>e3e62539</t>
  </si>
  <si>
    <t>KULIESHKOV</t>
  </si>
  <si>
    <t>IURII</t>
  </si>
  <si>
    <t>5e2a6151</t>
  </si>
  <si>
    <t>ZOELLNER</t>
  </si>
  <si>
    <t>Manfred</t>
  </si>
  <si>
    <t>b1c17b33</t>
  </si>
  <si>
    <t>RODZOCH</t>
  </si>
  <si>
    <t>741bcc99</t>
  </si>
  <si>
    <t>KLJAJIC</t>
  </si>
  <si>
    <t>Nikola</t>
  </si>
  <si>
    <t>92297f48</t>
  </si>
  <si>
    <t>LUISI</t>
  </si>
  <si>
    <t>Andre</t>
  </si>
  <si>
    <t>4b43c267</t>
  </si>
  <si>
    <t>KRNJETA</t>
  </si>
  <si>
    <t>Rade</t>
  </si>
  <si>
    <t>61e456d7</t>
  </si>
  <si>
    <t>GUERREIRO</t>
  </si>
  <si>
    <t>Joaquim</t>
  </si>
  <si>
    <t>da98d13b</t>
  </si>
  <si>
    <t>HINTERLEITNER</t>
  </si>
  <si>
    <t>Wolfgang</t>
  </si>
  <si>
    <t>c6afc6b6</t>
  </si>
  <si>
    <t>PREGUZA</t>
  </si>
  <si>
    <t>Vladimir</t>
  </si>
  <si>
    <t>bbdb449a</t>
  </si>
  <si>
    <t>STANISIC</t>
  </si>
  <si>
    <t>Slavko</t>
  </si>
  <si>
    <t>d87ef368</t>
  </si>
  <si>
    <t>BANI</t>
  </si>
  <si>
    <t>5158e1aa</t>
  </si>
  <si>
    <t>LE MELL</t>
  </si>
  <si>
    <t>f9531de3</t>
  </si>
  <si>
    <t>KHODOROVSKYI</t>
  </si>
  <si>
    <t>Illia</t>
  </si>
  <si>
    <t>Veterans M9</t>
  </si>
  <si>
    <t>a8b994d6</t>
  </si>
  <si>
    <t>WICHAN</t>
  </si>
  <si>
    <t>Ryszard</t>
  </si>
  <si>
    <t>f576e6eb</t>
  </si>
  <si>
    <t>HUBER</t>
  </si>
  <si>
    <t>Willy</t>
  </si>
  <si>
    <t>6cf22c92</t>
  </si>
  <si>
    <t>PAHLMAN</t>
  </si>
  <si>
    <t>Tom</t>
  </si>
  <si>
    <t>dc55b9ad</t>
  </si>
  <si>
    <t>LAPADATOV</t>
  </si>
  <si>
    <t>Lyubomir</t>
  </si>
  <si>
    <t>6a54c7fb</t>
  </si>
  <si>
    <t>LOEFFLER</t>
  </si>
  <si>
    <t>468a39b7</t>
  </si>
  <si>
    <t>ROUSSEAU</t>
  </si>
  <si>
    <t>7699b7a5</t>
  </si>
  <si>
    <t>HOLLAENDER</t>
  </si>
  <si>
    <t>Udo</t>
  </si>
  <si>
    <t>f1a94be7</t>
  </si>
  <si>
    <t>LUCANTONI</t>
  </si>
  <si>
    <t>Giovanni</t>
  </si>
  <si>
    <t>a37494dc</t>
  </si>
  <si>
    <t>WENNEKERS</t>
  </si>
  <si>
    <t>Jos</t>
  </si>
  <si>
    <t>277a4f58</t>
  </si>
  <si>
    <t>CRNKOVIC</t>
  </si>
  <si>
    <t>Borivoj</t>
  </si>
  <si>
    <t>a7c1c1f7</t>
  </si>
  <si>
    <t>BOUAMRA</t>
  </si>
  <si>
    <t>Benaouda</t>
  </si>
  <si>
    <t>17c832ce</t>
  </si>
  <si>
    <t>Leos</t>
  </si>
  <si>
    <t>448347fd</t>
  </si>
  <si>
    <t>ISR</t>
  </si>
  <si>
    <t>LOGASHENKO</t>
  </si>
  <si>
    <t>Stanislav</t>
  </si>
  <si>
    <t>69bb68ae</t>
  </si>
  <si>
    <t>INVERNIZZI</t>
  </si>
  <si>
    <t>19b2aba7</t>
  </si>
  <si>
    <t>SCHERTEL</t>
  </si>
  <si>
    <t>Lothar</t>
  </si>
  <si>
    <t>986f2c47</t>
  </si>
  <si>
    <t>MUCIBABIC</t>
  </si>
  <si>
    <t>Milanko</t>
  </si>
  <si>
    <t>1d6d57ea</t>
  </si>
  <si>
    <t>LAGUERRE</t>
  </si>
  <si>
    <t>Gerard</t>
  </si>
  <si>
    <t>3be636fc</t>
  </si>
  <si>
    <t>CURU</t>
  </si>
  <si>
    <t>a59ca31f</t>
  </si>
  <si>
    <t>STURM</t>
  </si>
  <si>
    <t>Ivan</t>
  </si>
  <si>
    <t>b9ed1661</t>
  </si>
  <si>
    <t>MALEAR</t>
  </si>
  <si>
    <t>Mihail</t>
  </si>
  <si>
    <t>369c5af3</t>
  </si>
  <si>
    <t>DUFRESNE</t>
  </si>
  <si>
    <t>Francoise</t>
  </si>
  <si>
    <t>Veterans F9</t>
  </si>
  <si>
    <t>34653b5d</t>
  </si>
  <si>
    <t>PALLAVICINO</t>
  </si>
  <si>
    <t>Cristiana</t>
  </si>
  <si>
    <t>67224d4c</t>
  </si>
  <si>
    <t>DEIANA</t>
  </si>
  <si>
    <t>Federico</t>
  </si>
  <si>
    <t>Abu Dhabi World Championships Veterans 2023</t>
  </si>
  <si>
    <t>2589e1f9</t>
  </si>
  <si>
    <t>KAZ</t>
  </si>
  <si>
    <t>BURBASSOV</t>
  </si>
  <si>
    <t>Kairat</t>
  </si>
  <si>
    <t>3b54411f</t>
  </si>
  <si>
    <t>NADAREISHVILI</t>
  </si>
  <si>
    <t>Givi</t>
  </si>
  <si>
    <t>def67aed</t>
  </si>
  <si>
    <t>BERIASHVILI</t>
  </si>
  <si>
    <t>Giga</t>
  </si>
  <si>
    <t>ea377b9f</t>
  </si>
  <si>
    <t>ABIL</t>
  </si>
  <si>
    <t>Meiram</t>
  </si>
  <si>
    <t>9d7bb4ac</t>
  </si>
  <si>
    <t>BRA</t>
  </si>
  <si>
    <t>BATISTA</t>
  </si>
  <si>
    <t>Rogerio</t>
  </si>
  <si>
    <t>747864ec</t>
  </si>
  <si>
    <t>ALDYNAZAROV</t>
  </si>
  <si>
    <t>Dauren</t>
  </si>
  <si>
    <t>fc4abb74</t>
  </si>
  <si>
    <t>MARTIN</t>
  </si>
  <si>
    <t>Victor</t>
  </si>
  <si>
    <t>NURMANOV</t>
  </si>
  <si>
    <t>Sayan</t>
  </si>
  <si>
    <t>UZB</t>
  </si>
  <si>
    <t>INOYATOV</t>
  </si>
  <si>
    <t>Bakhrom</t>
  </si>
  <si>
    <t>c84bdc51</t>
  </si>
  <si>
    <t>MANASBAYEV</t>
  </si>
  <si>
    <t>Bekzat</t>
  </si>
  <si>
    <t>c4f33c68</t>
  </si>
  <si>
    <t>MAILASHEV</t>
  </si>
  <si>
    <t>Nauryzbek</t>
  </si>
  <si>
    <t>dba4bc4b</t>
  </si>
  <si>
    <t>YEMELIANOV</t>
  </si>
  <si>
    <t>Oleksii</t>
  </si>
  <si>
    <t>4ab1fa5d</t>
  </si>
  <si>
    <t>TORRES</t>
  </si>
  <si>
    <t>Stanley</t>
  </si>
  <si>
    <t>c518894a</t>
  </si>
  <si>
    <t>NURALIN</t>
  </si>
  <si>
    <t>Serikbol</t>
  </si>
  <si>
    <t>1cff7be8</t>
  </si>
  <si>
    <t>JESUS</t>
  </si>
  <si>
    <t>Ricardo</t>
  </si>
  <si>
    <t>42357efb</t>
  </si>
  <si>
    <t>RUZUKULOV</t>
  </si>
  <si>
    <t>Farkhad</t>
  </si>
  <si>
    <t>75b66e1a</t>
  </si>
  <si>
    <t>MIRANDA</t>
  </si>
  <si>
    <t>Milton</t>
  </si>
  <si>
    <t>2a816dcd</t>
  </si>
  <si>
    <t>KAPANADZE</t>
  </si>
  <si>
    <t>Zviad</t>
  </si>
  <si>
    <t>26647ae4</t>
  </si>
  <si>
    <t>TARAN</t>
  </si>
  <si>
    <t>Mircea</t>
  </si>
  <si>
    <t>74cc9775</t>
  </si>
  <si>
    <t>SHARIPOV</t>
  </si>
  <si>
    <t>Fakhriddin</t>
  </si>
  <si>
    <t>77ecb1b1</t>
  </si>
  <si>
    <t>BAKTYBAY</t>
  </si>
  <si>
    <t>Dastan</t>
  </si>
  <si>
    <t>e98bb966</t>
  </si>
  <si>
    <t>Felipe</t>
  </si>
  <si>
    <t>6ea566f8</t>
  </si>
  <si>
    <t>HIRTZIG</t>
  </si>
  <si>
    <t>Meryl</t>
  </si>
  <si>
    <t>47ed43d5</t>
  </si>
  <si>
    <t>DEN</t>
  </si>
  <si>
    <t>TORPE</t>
  </si>
  <si>
    <t>Camilla</t>
  </si>
  <si>
    <t>fad2585c</t>
  </si>
  <si>
    <t>BRAYSON</t>
  </si>
  <si>
    <t>Caroline</t>
  </si>
  <si>
    <t>7cc4987c</t>
  </si>
  <si>
    <t>MGL</t>
  </si>
  <si>
    <t>BEGZJAV</t>
  </si>
  <si>
    <t>Enkhtur</t>
  </si>
  <si>
    <t>d94dcb83</t>
  </si>
  <si>
    <t>YESMAGANBETOV</t>
  </si>
  <si>
    <t>Meirambek</t>
  </si>
  <si>
    <t>cdb7e81a</t>
  </si>
  <si>
    <t>KAZBEKOV</t>
  </si>
  <si>
    <t>Yergali</t>
  </si>
  <si>
    <t>df2d8c1a</t>
  </si>
  <si>
    <t>DEGORTES</t>
  </si>
  <si>
    <t>Raimondo</t>
  </si>
  <si>
    <t>db3a4531</t>
  </si>
  <si>
    <t>TASHMATOV</t>
  </si>
  <si>
    <t>Aziz</t>
  </si>
  <si>
    <t>a5326aea</t>
  </si>
  <si>
    <t>KURASBEDIANI</t>
  </si>
  <si>
    <t>Ivane</t>
  </si>
  <si>
    <t>a4d6e651</t>
  </si>
  <si>
    <t>Nadir</t>
  </si>
  <si>
    <t>9928289d</t>
  </si>
  <si>
    <t>MUMINKHODJAEV</t>
  </si>
  <si>
    <t>Marufkhodja</t>
  </si>
  <si>
    <t>f35ddf47</t>
  </si>
  <si>
    <t>CHINCHULUUN</t>
  </si>
  <si>
    <t>Bayarmagnai</t>
  </si>
  <si>
    <t>114124dd</t>
  </si>
  <si>
    <t>KGZ</t>
  </si>
  <si>
    <t>BAIALINOV</t>
  </si>
  <si>
    <t>Islam</t>
  </si>
  <si>
    <t>3326595c</t>
  </si>
  <si>
    <t>BAZANDARASHVILI</t>
  </si>
  <si>
    <t>58db313b</t>
  </si>
  <si>
    <t>KORGANOV</t>
  </si>
  <si>
    <t>Avazbek</t>
  </si>
  <si>
    <t>d1d9a199</t>
  </si>
  <si>
    <t>CONDOMINES</t>
  </si>
  <si>
    <t>Clement</t>
  </si>
  <si>
    <t>3878e639</t>
  </si>
  <si>
    <t>GHVINIASHVILI</t>
  </si>
  <si>
    <t>44e954a6</t>
  </si>
  <si>
    <t>TJK</t>
  </si>
  <si>
    <t>BERDIEV</t>
  </si>
  <si>
    <t>Maqsadsho</t>
  </si>
  <si>
    <t>328baf44</t>
  </si>
  <si>
    <t>ARÁUJO</t>
  </si>
  <si>
    <t>Elder</t>
  </si>
  <si>
    <t>846279d7</t>
  </si>
  <si>
    <t>ARSLANOV</t>
  </si>
  <si>
    <t>Zafar</t>
  </si>
  <si>
    <t>447113f8</t>
  </si>
  <si>
    <t>MAR</t>
  </si>
  <si>
    <t>SLIMANI</t>
  </si>
  <si>
    <t>Souhail</t>
  </si>
  <si>
    <t>e6599d8b</t>
  </si>
  <si>
    <t>KUBO</t>
  </si>
  <si>
    <t>Leonardo</t>
  </si>
  <si>
    <t>229b3c7d</t>
  </si>
  <si>
    <t>MARIS</t>
  </si>
  <si>
    <t>Makhmudov</t>
  </si>
  <si>
    <t>46ee4296</t>
  </si>
  <si>
    <t>KHORKASHEV</t>
  </si>
  <si>
    <t>Nabimukhamad</t>
  </si>
  <si>
    <t>6b962df3</t>
  </si>
  <si>
    <t>KUDAIBERGENOV</t>
  </si>
  <si>
    <t>Nishanbay</t>
  </si>
  <si>
    <t>5b57395b</t>
  </si>
  <si>
    <t>ATADJANOV</t>
  </si>
  <si>
    <t>Khamid</t>
  </si>
  <si>
    <t>558f68e6</t>
  </si>
  <si>
    <t>AMRENOV</t>
  </si>
  <si>
    <t>Talgat</t>
  </si>
  <si>
    <t>49cec617</t>
  </si>
  <si>
    <t>Vanessa</t>
  </si>
  <si>
    <t>2f839863</t>
  </si>
  <si>
    <t>BERG</t>
  </si>
  <si>
    <t>Rikke</t>
  </si>
  <si>
    <t>dc5d1dba</t>
  </si>
  <si>
    <t>REAL</t>
  </si>
  <si>
    <t>Maelle</t>
  </si>
  <si>
    <t>764f1f97</t>
  </si>
  <si>
    <t>DURIEZ</t>
  </si>
  <si>
    <t>Angelique</t>
  </si>
  <si>
    <t>68fd8dde</t>
  </si>
  <si>
    <t>GLASSFORD</t>
  </si>
  <si>
    <t>Natasha</t>
  </si>
  <si>
    <t>ba4e996a</t>
  </si>
  <si>
    <t>HARMS</t>
  </si>
  <si>
    <t>Christin</t>
  </si>
  <si>
    <t>cb634d94</t>
  </si>
  <si>
    <t>ZUBKOVA</t>
  </si>
  <si>
    <t>Viktoria</t>
  </si>
  <si>
    <t>fbafebf3</t>
  </si>
  <si>
    <t>THIMSEN</t>
  </si>
  <si>
    <t>Hanna</t>
  </si>
  <si>
    <t>fcc8596f</t>
  </si>
  <si>
    <t>BATT</t>
  </si>
  <si>
    <t>Danielle</t>
  </si>
  <si>
    <t>4da8a41c</t>
  </si>
  <si>
    <t>GUIMARD</t>
  </si>
  <si>
    <t>BLANDINE</t>
  </si>
  <si>
    <t>631b3a84</t>
  </si>
  <si>
    <t>ANG</t>
  </si>
  <si>
    <t>VIEGAS</t>
  </si>
  <si>
    <t>Luisa</t>
  </si>
  <si>
    <t>456f4a3c</t>
  </si>
  <si>
    <t>DOEBRICH</t>
  </si>
  <si>
    <t>4af79147</t>
  </si>
  <si>
    <t>CEZARIO</t>
  </si>
  <si>
    <t>Cristian</t>
  </si>
  <si>
    <t>97db65e9</t>
  </si>
  <si>
    <t>URINBASSAROV</t>
  </si>
  <si>
    <t>Burkit</t>
  </si>
  <si>
    <t>928bdf75</t>
  </si>
  <si>
    <t>OMAROV</t>
  </si>
  <si>
    <t>Yersaiyn</t>
  </si>
  <si>
    <t>d8da33f1</t>
  </si>
  <si>
    <t>DOMINGUES</t>
  </si>
  <si>
    <t>66fa25d7</t>
  </si>
  <si>
    <t>MAYILOV</t>
  </si>
  <si>
    <t>Elchin</t>
  </si>
  <si>
    <t>2fda63a3</t>
  </si>
  <si>
    <t>Nurzhan</t>
  </si>
  <si>
    <t>acbf17c9</t>
  </si>
  <si>
    <t>BOULEMIA</t>
  </si>
  <si>
    <t>Mustapha</t>
  </si>
  <si>
    <t>4c1554ec</t>
  </si>
  <si>
    <t>AKKOZHIN</t>
  </si>
  <si>
    <t>Daulet</t>
  </si>
  <si>
    <t>262ee2e4</t>
  </si>
  <si>
    <t>BARROT</t>
  </si>
  <si>
    <t>Martial</t>
  </si>
  <si>
    <t>7469e59d</t>
  </si>
  <si>
    <t>EGGER</t>
  </si>
  <si>
    <t>Micha</t>
  </si>
  <si>
    <t>PATRASCU</t>
  </si>
  <si>
    <t>Octavian</t>
  </si>
  <si>
    <t>efa733b9</t>
  </si>
  <si>
    <t>BACKMAN</t>
  </si>
  <si>
    <t>Tony</t>
  </si>
  <si>
    <t>5ce7e3c9</t>
  </si>
  <si>
    <t>MARMELJUK</t>
  </si>
  <si>
    <t>Sergei</t>
  </si>
  <si>
    <t>dee6fbc9</t>
  </si>
  <si>
    <t>JURKIEWICZ</t>
  </si>
  <si>
    <t>Dawid</t>
  </si>
  <si>
    <t>2eaf319a</t>
  </si>
  <si>
    <t>MIKABERIDZE</t>
  </si>
  <si>
    <t>Lasha</t>
  </si>
  <si>
    <t>a61fb771</t>
  </si>
  <si>
    <t>LKHAMAA</t>
  </si>
  <si>
    <t>Amarjargal</t>
  </si>
  <si>
    <t>da4ed7b8</t>
  </si>
  <si>
    <t>AUS</t>
  </si>
  <si>
    <t>BARRETO</t>
  </si>
  <si>
    <t>Diego de souza</t>
  </si>
  <si>
    <t>99a69fca</t>
  </si>
  <si>
    <t>KONDRATYEV</t>
  </si>
  <si>
    <t>Yevgeniy</t>
  </si>
  <si>
    <t>26ac5692</t>
  </si>
  <si>
    <t>Nizami</t>
  </si>
  <si>
    <t>cc4e8a75</t>
  </si>
  <si>
    <t>FERREIRA</t>
  </si>
  <si>
    <t>5ea24233</t>
  </si>
  <si>
    <t>PEINADO</t>
  </si>
  <si>
    <t>Antonio Carlos</t>
  </si>
  <si>
    <t>743a7f8c</t>
  </si>
  <si>
    <t>TSIKLAURI</t>
  </si>
  <si>
    <t>5568969c</t>
  </si>
  <si>
    <t>ABEUOV</t>
  </si>
  <si>
    <t>Arman</t>
  </si>
  <si>
    <t>554c9299</t>
  </si>
  <si>
    <t>MERELLI</t>
  </si>
  <si>
    <t>Elen</t>
  </si>
  <si>
    <t>b5a89ecf</t>
  </si>
  <si>
    <t>GALKHUU</t>
  </si>
  <si>
    <t>Oyunchimeg</t>
  </si>
  <si>
    <t>2d876da9</t>
  </si>
  <si>
    <t>VAN ALLER</t>
  </si>
  <si>
    <t>Jasmijn</t>
  </si>
  <si>
    <t>1541d6a7</t>
  </si>
  <si>
    <t>OESTERGAARD</t>
  </si>
  <si>
    <t>Julie</t>
  </si>
  <si>
    <t>66d71d89</t>
  </si>
  <si>
    <t>GLEBOCZYK</t>
  </si>
  <si>
    <t>Juliane</t>
  </si>
  <si>
    <t>8324cd5e</t>
  </si>
  <si>
    <t>JANK</t>
  </si>
  <si>
    <t>Katja</t>
  </si>
  <si>
    <t>9945e51b</t>
  </si>
  <si>
    <t>DELANEY</t>
  </si>
  <si>
    <t>Emma</t>
  </si>
  <si>
    <t>f5148de9</t>
  </si>
  <si>
    <t>SYZDYKOV</t>
  </si>
  <si>
    <t>Yerlan</t>
  </si>
  <si>
    <t>6f4277f8</t>
  </si>
  <si>
    <t>USA</t>
  </si>
  <si>
    <t>SORDO</t>
  </si>
  <si>
    <t>Carlos</t>
  </si>
  <si>
    <t>e53c131e</t>
  </si>
  <si>
    <t>SWIECH</t>
  </si>
  <si>
    <t>Hubert</t>
  </si>
  <si>
    <t>6e9723d5</t>
  </si>
  <si>
    <t>AITYMOV</t>
  </si>
  <si>
    <t>Nasradin</t>
  </si>
  <si>
    <t>4367e12c</t>
  </si>
  <si>
    <t>BROCCHIERI</t>
  </si>
  <si>
    <t>Fabio Stefano</t>
  </si>
  <si>
    <t>3d713696</t>
  </si>
  <si>
    <t>LEPORE</t>
  </si>
  <si>
    <t>Alessio</t>
  </si>
  <si>
    <t>3d92859b</t>
  </si>
  <si>
    <t>HUGON JEANNIN</t>
  </si>
  <si>
    <t>Ronny</t>
  </si>
  <si>
    <t>94e87aa9</t>
  </si>
  <si>
    <t>HAYEK</t>
  </si>
  <si>
    <t>Bahjet</t>
  </si>
  <si>
    <t>d3ee1eed</t>
  </si>
  <si>
    <t>MAMETIYAZOV</t>
  </si>
  <si>
    <t>Serik</t>
  </si>
  <si>
    <t>83f4681e</t>
  </si>
  <si>
    <t>ARG</t>
  </si>
  <si>
    <t>PALUDI</t>
  </si>
  <si>
    <t>Gaston</t>
  </si>
  <si>
    <t>fe32db72</t>
  </si>
  <si>
    <t>MARTELET</t>
  </si>
  <si>
    <t>Florent</t>
  </si>
  <si>
    <t>8f649386</t>
  </si>
  <si>
    <t>GAJDAMAKIN</t>
  </si>
  <si>
    <t>Radoslaw</t>
  </si>
  <si>
    <t>ae5d7858</t>
  </si>
  <si>
    <t>JPN</t>
  </si>
  <si>
    <t>SAKANISHI</t>
  </si>
  <si>
    <t>Ryoji</t>
  </si>
  <si>
    <t>d2f7c68a</t>
  </si>
  <si>
    <t>97136b93</t>
  </si>
  <si>
    <t>SANCIC</t>
  </si>
  <si>
    <t>Josip</t>
  </si>
  <si>
    <t>ac9df1dc</t>
  </si>
  <si>
    <t>VIEIRA</t>
  </si>
  <si>
    <t>Alexandre</t>
  </si>
  <si>
    <t>9b615586</t>
  </si>
  <si>
    <t>BERADZE</t>
  </si>
  <si>
    <t>Gocha</t>
  </si>
  <si>
    <t>76252b5a</t>
  </si>
  <si>
    <t>TROCHERIE</t>
  </si>
  <si>
    <t>Alban</t>
  </si>
  <si>
    <t>52a62bd9</t>
  </si>
  <si>
    <t>MIRALIYEV</t>
  </si>
  <si>
    <t>Movlud</t>
  </si>
  <si>
    <t>d311a4d5</t>
  </si>
  <si>
    <t>TISSERAND</t>
  </si>
  <si>
    <t>Erwan</t>
  </si>
  <si>
    <t>ebead8a3</t>
  </si>
  <si>
    <t>GIGILASHVILI</t>
  </si>
  <si>
    <t>Vano</t>
  </si>
  <si>
    <t>675f5949</t>
  </si>
  <si>
    <t>ODSUREN</t>
  </si>
  <si>
    <t>Bayarkhuu</t>
  </si>
  <si>
    <t>1294ae5a</t>
  </si>
  <si>
    <t>SHARYGIN</t>
  </si>
  <si>
    <t>Ramil</t>
  </si>
  <si>
    <t>d3f7beda</t>
  </si>
  <si>
    <t>SABZALIEV</t>
  </si>
  <si>
    <t>Behruz</t>
  </si>
  <si>
    <t>ad98a726</t>
  </si>
  <si>
    <t>ROLDAN VIAR</t>
  </si>
  <si>
    <t>Ana</t>
  </si>
  <si>
    <t>2981d591</t>
  </si>
  <si>
    <t>CARTA</t>
  </si>
  <si>
    <t>Alessandra</t>
  </si>
  <si>
    <t>f6fb4f6a</t>
  </si>
  <si>
    <t>SOARES RIBEIRO</t>
  </si>
  <si>
    <t>Rosangela</t>
  </si>
  <si>
    <t>8a7a6b35</t>
  </si>
  <si>
    <t>ALVIM</t>
  </si>
  <si>
    <t>Ana Lucia</t>
  </si>
  <si>
    <t>5293fe59</t>
  </si>
  <si>
    <t>CAN</t>
  </si>
  <si>
    <t>MCALPINE</t>
  </si>
  <si>
    <t>Amanda</t>
  </si>
  <si>
    <t>9f8eeb45</t>
  </si>
  <si>
    <t>LEGDEN</t>
  </si>
  <si>
    <t>Bayarmaa</t>
  </si>
  <si>
    <t>e13832fc</t>
  </si>
  <si>
    <t>SMBAYEV</t>
  </si>
  <si>
    <t>Zhassassyn</t>
  </si>
  <si>
    <t>cd5d7ec3</t>
  </si>
  <si>
    <t>NISHIO</t>
  </si>
  <si>
    <t>Shinji</t>
  </si>
  <si>
    <t>7b2d6cfe</t>
  </si>
  <si>
    <t>LIN</t>
  </si>
  <si>
    <t>Frederic</t>
  </si>
  <si>
    <t>fab461d8</t>
  </si>
  <si>
    <t>ALIBEGASHVILI</t>
  </si>
  <si>
    <t>1c5feebe</t>
  </si>
  <si>
    <t>LANNA</t>
  </si>
  <si>
    <t>Lus Fernando</t>
  </si>
  <si>
    <t>fc28d2e3</t>
  </si>
  <si>
    <t>O'DEA</t>
  </si>
  <si>
    <t>cb3dcfc7</t>
  </si>
  <si>
    <t>ANJOS</t>
  </si>
  <si>
    <t>Vladis</t>
  </si>
  <si>
    <t>a47d6475</t>
  </si>
  <si>
    <t>OCULI</t>
  </si>
  <si>
    <t>Philippe</t>
  </si>
  <si>
    <t>ea3fbec7</t>
  </si>
  <si>
    <t>TUN</t>
  </si>
  <si>
    <t>HSAN</t>
  </si>
  <si>
    <t>Moussa</t>
  </si>
  <si>
    <t>1dad9caf</t>
  </si>
  <si>
    <t>ALG</t>
  </si>
  <si>
    <t>BOUHELLA</t>
  </si>
  <si>
    <t>Hafid</t>
  </si>
  <si>
    <t>57e849d1</t>
  </si>
  <si>
    <t>TUR</t>
  </si>
  <si>
    <t>CANCA</t>
  </si>
  <si>
    <t>Hamza</t>
  </si>
  <si>
    <t>d5fee976</t>
  </si>
  <si>
    <t>CHI</t>
  </si>
  <si>
    <t>ZAPATA</t>
  </si>
  <si>
    <t>ccebb327</t>
  </si>
  <si>
    <t>ARAGAO</t>
  </si>
  <si>
    <t>Glauber</t>
  </si>
  <si>
    <t>9adc1e48</t>
  </si>
  <si>
    <t>SEILKHANOV</t>
  </si>
  <si>
    <t>a9981a39</t>
  </si>
  <si>
    <t>IND</t>
  </si>
  <si>
    <t>SINGH</t>
  </si>
  <si>
    <t>Virender</t>
  </si>
  <si>
    <t>56b896bc</t>
  </si>
  <si>
    <t>KYNYRBEKOV</t>
  </si>
  <si>
    <t>Zhanabek</t>
  </si>
  <si>
    <t>b8ecd581</t>
  </si>
  <si>
    <t>PRIEDITIS</t>
  </si>
  <si>
    <t>423bdeb2</t>
  </si>
  <si>
    <t>BYAMBAA</t>
  </si>
  <si>
    <t>Boldnyam</t>
  </si>
  <si>
    <t>7e897281</t>
  </si>
  <si>
    <t>LAUTIER</t>
  </si>
  <si>
    <t>Lionel</t>
  </si>
  <si>
    <t>f6d979a7</t>
  </si>
  <si>
    <t>LAT</t>
  </si>
  <si>
    <t>KRAUZE</t>
  </si>
  <si>
    <t>Jekaterina</t>
  </si>
  <si>
    <t>ab3c42fd</t>
  </si>
  <si>
    <t>RODRIGUES</t>
  </si>
  <si>
    <t>Varneilda</t>
  </si>
  <si>
    <t>36239c6e</t>
  </si>
  <si>
    <t>GODOT</t>
  </si>
  <si>
    <t>Murielle</t>
  </si>
  <si>
    <t>653bb89a</t>
  </si>
  <si>
    <t>ARLOVE</t>
  </si>
  <si>
    <t>Catherine</t>
  </si>
  <si>
    <t>b779d869</t>
  </si>
  <si>
    <t>AKIYAMA</t>
  </si>
  <si>
    <t>Naoki</t>
  </si>
  <si>
    <t>4f22f93b</t>
  </si>
  <si>
    <t>HUFNAGEL</t>
  </si>
  <si>
    <t>6c7b3294</t>
  </si>
  <si>
    <t>SIGNORET</t>
  </si>
  <si>
    <t>Alain</t>
  </si>
  <si>
    <t>1643994d</t>
  </si>
  <si>
    <t>DE ANDRADE</t>
  </si>
  <si>
    <t>Jose Mauricio</t>
  </si>
  <si>
    <t>5755d46b</t>
  </si>
  <si>
    <t>EDDER</t>
  </si>
  <si>
    <t>Jean-Marc</t>
  </si>
  <si>
    <t>555a5b17</t>
  </si>
  <si>
    <t>HEILMANN</t>
  </si>
  <si>
    <t>Torsten</t>
  </si>
  <si>
    <t>9c4c7bb2</t>
  </si>
  <si>
    <t>SANTELIA</t>
  </si>
  <si>
    <t>Angelo</t>
  </si>
  <si>
    <t>d7f48486</t>
  </si>
  <si>
    <t>PAWLOWSKI</t>
  </si>
  <si>
    <t>Dariusz</t>
  </si>
  <si>
    <t>f4a299c3</t>
  </si>
  <si>
    <t>SARAIVA</t>
  </si>
  <si>
    <t>Alam</t>
  </si>
  <si>
    <t>5befe164</t>
  </si>
  <si>
    <t>VANDEVOORT</t>
  </si>
  <si>
    <t>Dirk</t>
  </si>
  <si>
    <t>3e7e4884</t>
  </si>
  <si>
    <t>SOLANKI</t>
  </si>
  <si>
    <t>Ranbir</t>
  </si>
  <si>
    <t>fc59d3dc</t>
  </si>
  <si>
    <t>LIVAS</t>
  </si>
  <si>
    <t>Konstantinos</t>
  </si>
  <si>
    <t>675447b7</t>
  </si>
  <si>
    <t>AINATAYEV</t>
  </si>
  <si>
    <t>Samalbek</t>
  </si>
  <si>
    <t>913263f8</t>
  </si>
  <si>
    <t>SEN</t>
  </si>
  <si>
    <t>DIAW</t>
  </si>
  <si>
    <t>Mambaye</t>
  </si>
  <si>
    <t>e692c7ef</t>
  </si>
  <si>
    <t>ASGAROV</t>
  </si>
  <si>
    <t>Azar</t>
  </si>
  <si>
    <t>83ed631e</t>
  </si>
  <si>
    <t>KSA</t>
  </si>
  <si>
    <t>IBRAHIM</t>
  </si>
  <si>
    <t>Bakor</t>
  </si>
  <si>
    <t>9a177a36</t>
  </si>
  <si>
    <t>AMMOUR</t>
  </si>
  <si>
    <t>Houria</t>
  </si>
  <si>
    <t>b2dd261b</t>
  </si>
  <si>
    <t>BERTRAND</t>
  </si>
  <si>
    <t>LEILA</t>
  </si>
  <si>
    <t>62a4f8ed</t>
  </si>
  <si>
    <t>INDRAKOVA</t>
  </si>
  <si>
    <t>Inna</t>
  </si>
  <si>
    <t>9da2415e</t>
  </si>
  <si>
    <t>NZL</t>
  </si>
  <si>
    <t>SCOTT</t>
  </si>
  <si>
    <t>Melody</t>
  </si>
  <si>
    <t>ae897dc9</t>
  </si>
  <si>
    <t>AUTERSKA</t>
  </si>
  <si>
    <t>Petra</t>
  </si>
  <si>
    <t>dfe9e619</t>
  </si>
  <si>
    <t>BATMUNKH</t>
  </si>
  <si>
    <t>Bolortsatsral</t>
  </si>
  <si>
    <t>b5a8978c</t>
  </si>
  <si>
    <t>KRALIKOVA</t>
  </si>
  <si>
    <t>Ivana</t>
  </si>
  <si>
    <t>926ab582</t>
  </si>
  <si>
    <t>BADAMAARGAA</t>
  </si>
  <si>
    <t>Altansuvd</t>
  </si>
  <si>
    <t>681fa477</t>
  </si>
  <si>
    <t>IVALDI</t>
  </si>
  <si>
    <t>Marie-Claude</t>
  </si>
  <si>
    <t>4c794ebc</t>
  </si>
  <si>
    <t>SILVA</t>
  </si>
  <si>
    <t>Rogeria</t>
  </si>
  <si>
    <t>514955a2</t>
  </si>
  <si>
    <t>SEHGAL</t>
  </si>
  <si>
    <t>a9b91be5</t>
  </si>
  <si>
    <t>KURMASHEV</t>
  </si>
  <si>
    <t>Kazbolat</t>
  </si>
  <si>
    <t>537b4ece</t>
  </si>
  <si>
    <t>CAILLAUD</t>
  </si>
  <si>
    <t>9ee9de6d</t>
  </si>
  <si>
    <t>UEHARA</t>
  </si>
  <si>
    <t>Silvio</t>
  </si>
  <si>
    <t>ff62f7e8</t>
  </si>
  <si>
    <t>FRANCE</t>
  </si>
  <si>
    <t>Pascal</t>
  </si>
  <si>
    <t>8f3e38a5</t>
  </si>
  <si>
    <t>MYRZALIYEV</t>
  </si>
  <si>
    <t>Marat</t>
  </si>
  <si>
    <t>38a5d69e</t>
  </si>
  <si>
    <t>KOSHENOV</t>
  </si>
  <si>
    <t>Maral</t>
  </si>
  <si>
    <t>9bd89acf</t>
  </si>
  <si>
    <t>VELLOZA</t>
  </si>
  <si>
    <t>Joao</t>
  </si>
  <si>
    <t>6f831383</t>
  </si>
  <si>
    <t>FUCHS</t>
  </si>
  <si>
    <t>8ff72baf</t>
  </si>
  <si>
    <t>NEDER</t>
  </si>
  <si>
    <t>Mauricio</t>
  </si>
  <si>
    <t>6772cff7</t>
  </si>
  <si>
    <t>DICKINSON</t>
  </si>
  <si>
    <t>486d1af9</t>
  </si>
  <si>
    <t>Seilkhan</t>
  </si>
  <si>
    <t>ed6fcd24</t>
  </si>
  <si>
    <t>PETERSEN</t>
  </si>
  <si>
    <t>Nils</t>
  </si>
  <si>
    <t>23c66556</t>
  </si>
  <si>
    <t>BARTSCH</t>
  </si>
  <si>
    <t>56e56993</t>
  </si>
  <si>
    <t>GRE</t>
  </si>
  <si>
    <t>RIGOS</t>
  </si>
  <si>
    <t>Spyros</t>
  </si>
  <si>
    <t>7a48875a</t>
  </si>
  <si>
    <t>CLARKE</t>
  </si>
  <si>
    <t>Leslie</t>
  </si>
  <si>
    <t>4dc1d882</t>
  </si>
  <si>
    <t>NAZRIEV</t>
  </si>
  <si>
    <t>Khairullo</t>
  </si>
  <si>
    <t>edf2f16f</t>
  </si>
  <si>
    <t>ABISHEV</t>
  </si>
  <si>
    <t>Kydyrbay</t>
  </si>
  <si>
    <t>1b653477</t>
  </si>
  <si>
    <t>TROGU</t>
  </si>
  <si>
    <t>Sandra</t>
  </si>
  <si>
    <t>e955e6b2</t>
  </si>
  <si>
    <t>CAMARGO</t>
  </si>
  <si>
    <t>Fatima</t>
  </si>
  <si>
    <t>83697bed</t>
  </si>
  <si>
    <t>GAMA</t>
  </si>
  <si>
    <t>Maria</t>
  </si>
  <si>
    <t>6be7b391</t>
  </si>
  <si>
    <t>SAINI</t>
  </si>
  <si>
    <t>Neena</t>
  </si>
  <si>
    <t>ec8286e6</t>
  </si>
  <si>
    <t>MUSSABEKOV</t>
  </si>
  <si>
    <t>Almas</t>
  </si>
  <si>
    <t>ed3dc78d</t>
  </si>
  <si>
    <t>NORTH</t>
  </si>
  <si>
    <t>Sandy</t>
  </si>
  <si>
    <t>687eb6e7</t>
  </si>
  <si>
    <t>CUCINI</t>
  </si>
  <si>
    <t>Gionni</t>
  </si>
  <si>
    <t>c69acdb6</t>
  </si>
  <si>
    <t>RENEDO</t>
  </si>
  <si>
    <t>Alberto</t>
  </si>
  <si>
    <t>d4998bcd</t>
  </si>
  <si>
    <t>SIKIRDJI</t>
  </si>
  <si>
    <t>LAURENT</t>
  </si>
  <si>
    <t>3d3c4eff</t>
  </si>
  <si>
    <t>SATPAUL</t>
  </si>
  <si>
    <t>Rana</t>
  </si>
  <si>
    <t>ac613eae</t>
  </si>
  <si>
    <t>MOUGNIER</t>
  </si>
  <si>
    <t>93f8aac9</t>
  </si>
  <si>
    <t>FIGARI</t>
  </si>
  <si>
    <t>CHRISTIAN</t>
  </si>
  <si>
    <t>4fd5c5ed</t>
  </si>
  <si>
    <t>GOTTA</t>
  </si>
  <si>
    <t>Ralph</t>
  </si>
  <si>
    <t>cc516d9e</t>
  </si>
  <si>
    <t>RANA</t>
  </si>
  <si>
    <t>Satya Prakash</t>
  </si>
  <si>
    <t>b2657bcf</t>
  </si>
  <si>
    <t>Paulo</t>
  </si>
  <si>
    <t>be9c8323</t>
  </si>
  <si>
    <t>ALFIDI</t>
  </si>
  <si>
    <t>3e663d8f</t>
  </si>
  <si>
    <t>SHVETS</t>
  </si>
  <si>
    <t>316d851e</t>
  </si>
  <si>
    <t>BARBERA ALBERNI</t>
  </si>
  <si>
    <t>Javier</t>
  </si>
  <si>
    <t>f7d9e51e</t>
  </si>
  <si>
    <t>DAYEZ</t>
  </si>
  <si>
    <t>1df4287a</t>
  </si>
  <si>
    <t>DAUTOV</t>
  </si>
  <si>
    <t>Seitakyn</t>
  </si>
  <si>
    <t>b4aff32b</t>
  </si>
  <si>
    <t>PETRILLO</t>
  </si>
  <si>
    <t>Massimo</t>
  </si>
  <si>
    <t>a5c634da</t>
  </si>
  <si>
    <t>TORRES COBAS</t>
  </si>
  <si>
    <t>Luis</t>
  </si>
  <si>
    <t>6fc55fff</t>
  </si>
  <si>
    <t>Arif</t>
  </si>
  <si>
    <t>bb22757a</t>
  </si>
  <si>
    <t>TERGEUBEKOV</t>
  </si>
  <si>
    <t>Boranbay</t>
  </si>
  <si>
    <t>9cec4ab2</t>
  </si>
  <si>
    <t>KOKOTAYLO</t>
  </si>
  <si>
    <t>Nicholas</t>
  </si>
  <si>
    <t>7cd8c4e9</t>
  </si>
  <si>
    <t>IRL</t>
  </si>
  <si>
    <t>KILLEEN</t>
  </si>
  <si>
    <t>Dermot</t>
  </si>
  <si>
    <t>6eaf17d8</t>
  </si>
  <si>
    <t>ALLOT</t>
  </si>
  <si>
    <t>Didier</t>
  </si>
  <si>
    <t>Veterans F8</t>
  </si>
  <si>
    <t>-48 kg</t>
  </si>
  <si>
    <t>2793e343</t>
  </si>
  <si>
    <t>ANDJELOV AL-MAHAMID</t>
  </si>
  <si>
    <t>Marica</t>
  </si>
  <si>
    <t>39bcf148</t>
  </si>
  <si>
    <t>YESSENBAYEV</t>
  </si>
  <si>
    <t>Malik</t>
  </si>
  <si>
    <t>3bb5bde7</t>
  </si>
  <si>
    <t>ZHUMAGUL</t>
  </si>
  <si>
    <t>Akhmet</t>
  </si>
  <si>
    <t>12f7c161</t>
  </si>
  <si>
    <t>ARAUJO</t>
  </si>
  <si>
    <t>Jose</t>
  </si>
  <si>
    <t>a774661d</t>
  </si>
  <si>
    <t>KATAGIRI</t>
  </si>
  <si>
    <t>Kiyoshi</t>
  </si>
  <si>
    <t>c1e2b37f</t>
  </si>
  <si>
    <t>GHERRAM</t>
  </si>
  <si>
    <t>Lahcene</t>
  </si>
  <si>
    <t>79c9e7c6</t>
  </si>
  <si>
    <t>BOTTAZZI</t>
  </si>
  <si>
    <t>d2155525</t>
  </si>
  <si>
    <t>AKHMETZHANOV</t>
  </si>
  <si>
    <t>Smagul</t>
  </si>
  <si>
    <t>d4235e12</t>
  </si>
  <si>
    <t>YOSHINARI</t>
  </si>
  <si>
    <t>Takato</t>
  </si>
  <si>
    <t>cef172b3</t>
  </si>
  <si>
    <t>MAJIDOV</t>
  </si>
  <si>
    <t>Habibullo</t>
  </si>
  <si>
    <t>fc77785b</t>
  </si>
  <si>
    <t>HASIK</t>
  </si>
  <si>
    <t>Ludvik</t>
  </si>
  <si>
    <t>93143f26</t>
  </si>
  <si>
    <t>BALCI</t>
  </si>
  <si>
    <t>Mustafa</t>
  </si>
  <si>
    <t>f6db3cf2</t>
  </si>
  <si>
    <t>MOYSE</t>
  </si>
  <si>
    <t>KEPPEL</t>
  </si>
  <si>
    <t>Theodor</t>
  </si>
  <si>
    <t>a334d5ef</t>
  </si>
  <si>
    <t>SPRASKI</t>
  </si>
  <si>
    <t>EDWARD</t>
  </si>
  <si>
    <t>2e86b1b7</t>
  </si>
  <si>
    <t>STERLINSKY</t>
  </si>
  <si>
    <t>e136477d</t>
  </si>
  <si>
    <t>MANSILLA GARCIA</t>
  </si>
  <si>
    <t>Riga Veteran European Cup 2024</t>
  </si>
  <si>
    <t>d37a194c</t>
  </si>
  <si>
    <t>IMANOV</t>
  </si>
  <si>
    <t>Imran</t>
  </si>
  <si>
    <t>5a79f17a</t>
  </si>
  <si>
    <t>ZUBKOV</t>
  </si>
  <si>
    <t>Aleksei</t>
  </si>
  <si>
    <t>bd2cb734</t>
  </si>
  <si>
    <t>NARMETOV</t>
  </si>
  <si>
    <t>Kamilzhan</t>
  </si>
  <si>
    <t>b88391e1</t>
  </si>
  <si>
    <t>PAVLOVSKIS</t>
  </si>
  <si>
    <t>Vitalijs</t>
  </si>
  <si>
    <t>44bad9dd</t>
  </si>
  <si>
    <t>BUCHBINDER</t>
  </si>
  <si>
    <t>Jewgeny</t>
  </si>
  <si>
    <t>181b8733</t>
  </si>
  <si>
    <t>GREEN</t>
  </si>
  <si>
    <t>a4a1bc28</t>
  </si>
  <si>
    <t>b9f43368</t>
  </si>
  <si>
    <t>MILENBERGS</t>
  </si>
  <si>
    <t>Aigars</t>
  </si>
  <si>
    <t>823ebb33</t>
  </si>
  <si>
    <t>FEKETE</t>
  </si>
  <si>
    <t>Akos</t>
  </si>
  <si>
    <t>ff1157ed</t>
  </si>
  <si>
    <t>LESCINSKIS</t>
  </si>
  <si>
    <t>Aleksandrs</t>
  </si>
  <si>
    <t>d41b6f2f</t>
  </si>
  <si>
    <t>RESKO</t>
  </si>
  <si>
    <t>Viktor</t>
  </si>
  <si>
    <t>7332cdbd</t>
  </si>
  <si>
    <t>STETSENKO</t>
  </si>
  <si>
    <t>Denys</t>
  </si>
  <si>
    <t>4b167bf7</t>
  </si>
  <si>
    <t>VANHOLLEBEKE</t>
  </si>
  <si>
    <t>Fabian</t>
  </si>
  <si>
    <t>1b6cd127</t>
  </si>
  <si>
    <t>AGHAMIRZAYEV</t>
  </si>
  <si>
    <t>Mahir</t>
  </si>
  <si>
    <t>9a7a745b</t>
  </si>
  <si>
    <t>FORDOS</t>
  </si>
  <si>
    <t>ca187f4a</t>
  </si>
  <si>
    <t>OSMOLOVSKYY</t>
  </si>
  <si>
    <t>Vitaliy</t>
  </si>
  <si>
    <t>e9a4314f</t>
  </si>
  <si>
    <t>LTU</t>
  </si>
  <si>
    <t>KIVILIUS</t>
  </si>
  <si>
    <t>Laimonas</t>
  </si>
  <si>
    <t>f9734fbb</t>
  </si>
  <si>
    <t>BAGHIROV</t>
  </si>
  <si>
    <t>Zaur</t>
  </si>
  <si>
    <t>da44ca84</t>
  </si>
  <si>
    <t>TAEUSCHER</t>
  </si>
  <si>
    <t>cc6bb34d</t>
  </si>
  <si>
    <t>WIACZEK</t>
  </si>
  <si>
    <t>Bartlomiej</t>
  </si>
  <si>
    <t>6f9664a7</t>
  </si>
  <si>
    <t>KOLESAR</t>
  </si>
  <si>
    <t>e6fba8ca</t>
  </si>
  <si>
    <t>BRETONES GARCIA</t>
  </si>
  <si>
    <t>Jose Miguel</t>
  </si>
  <si>
    <t>7bf28319</t>
  </si>
  <si>
    <t>MIRZOJANS</t>
  </si>
  <si>
    <t>Arsens</t>
  </si>
  <si>
    <t>154ae1df</t>
  </si>
  <si>
    <t>ZELONIJS</t>
  </si>
  <si>
    <t>Vsevolods</t>
  </si>
  <si>
    <t>38798d3c</t>
  </si>
  <si>
    <t>MARQUEZ</t>
  </si>
  <si>
    <t>RAY</t>
  </si>
  <si>
    <t>f5288212</t>
  </si>
  <si>
    <t>BUIVIDS</t>
  </si>
  <si>
    <t>Andrejs</t>
  </si>
  <si>
    <t>8439b5fe</t>
  </si>
  <si>
    <t>BARBAKA</t>
  </si>
  <si>
    <t>ec95d2be</t>
  </si>
  <si>
    <t>BESSOLCEVS</t>
  </si>
  <si>
    <t>5c49c4af</t>
  </si>
  <si>
    <t>PARRETTE</t>
  </si>
  <si>
    <t>Ashley</t>
  </si>
  <si>
    <t>6e1a1f65</t>
  </si>
  <si>
    <t>JAKIMOV</t>
  </si>
  <si>
    <t>Jevgeni</t>
  </si>
  <si>
    <t>f7e4f25a</t>
  </si>
  <si>
    <t>ZAKOLAPINS</t>
  </si>
  <si>
    <t>Mihails</t>
  </si>
  <si>
    <t>6f63e4c8</t>
  </si>
  <si>
    <t>94f75d2f</t>
  </si>
  <si>
    <t>STIRIS</t>
  </si>
  <si>
    <t>Arturs</t>
  </si>
  <si>
    <t>424b2643</t>
  </si>
  <si>
    <t>GEVLA</t>
  </si>
  <si>
    <t>5f3773d4</t>
  </si>
  <si>
    <t>JOFRE</t>
  </si>
  <si>
    <t>Jorge</t>
  </si>
  <si>
    <t>3e26dd88</t>
  </si>
  <si>
    <t>PAPUSHENKO</t>
  </si>
  <si>
    <t>75c478fb</t>
  </si>
  <si>
    <t>RANGAIEV</t>
  </si>
  <si>
    <t>Oleksandr</t>
  </si>
  <si>
    <t>d8e59bb9</t>
  </si>
  <si>
    <t>Nazim</t>
  </si>
  <si>
    <t>4e6d842a</t>
  </si>
  <si>
    <t>KIRSONS</t>
  </si>
  <si>
    <t>Gunars</t>
  </si>
  <si>
    <t>4e44d49e</t>
  </si>
  <si>
    <t>EKSA</t>
  </si>
  <si>
    <t>Eduards</t>
  </si>
  <si>
    <t>22e6b197</t>
  </si>
  <si>
    <t>ANTOINETTE</t>
  </si>
  <si>
    <t>Richard</t>
  </si>
  <si>
    <t>Warsaw Veteran European Cup 2024</t>
  </si>
  <si>
    <t>f4ba9cf7</t>
  </si>
  <si>
    <t>ODRONIEC</t>
  </si>
  <si>
    <t>Mateusz</t>
  </si>
  <si>
    <t>436cfe1c</t>
  </si>
  <si>
    <t>BUTRYN</t>
  </si>
  <si>
    <t>Lukasz</t>
  </si>
  <si>
    <t>fea69f46</t>
  </si>
  <si>
    <t>MILIOTO</t>
  </si>
  <si>
    <t>Antonino</t>
  </si>
  <si>
    <t>6eca3c1b</t>
  </si>
  <si>
    <t>PRZYWARA</t>
  </si>
  <si>
    <t>Dominik</t>
  </si>
  <si>
    <t>75ddc938</t>
  </si>
  <si>
    <t>TAFILI</t>
  </si>
  <si>
    <t>Drilon</t>
  </si>
  <si>
    <t>795c95bb</t>
  </si>
  <si>
    <t>LAURIA</t>
  </si>
  <si>
    <t>2258cef3</t>
  </si>
  <si>
    <t>NOWAK</t>
  </si>
  <si>
    <t>628266dd</t>
  </si>
  <si>
    <t>WITKOWSKI</t>
  </si>
  <si>
    <t>Marcin</t>
  </si>
  <si>
    <t>668639c8</t>
  </si>
  <si>
    <t>KOWALSKI</t>
  </si>
  <si>
    <t>Szymon</t>
  </si>
  <si>
    <t>9554614c</t>
  </si>
  <si>
    <t>KORFANTY</t>
  </si>
  <si>
    <t>Magdalena</t>
  </si>
  <si>
    <t>ff7e42ae</t>
  </si>
  <si>
    <t>CHROSCIELEWSKA</t>
  </si>
  <si>
    <t>Monika</t>
  </si>
  <si>
    <t>eee117f4</t>
  </si>
  <si>
    <t>CHUDYK</t>
  </si>
  <si>
    <t>Yevhen</t>
  </si>
  <si>
    <t>4288eac7</t>
  </si>
  <si>
    <t>Dimitar</t>
  </si>
  <si>
    <t>f4a3bbf5</t>
  </si>
  <si>
    <t>FORNELL</t>
  </si>
  <si>
    <t>Fabien</t>
  </si>
  <si>
    <t>d4372a14</t>
  </si>
  <si>
    <t>BUBNIUK</t>
  </si>
  <si>
    <t>36499a69</t>
  </si>
  <si>
    <t>PRZESTACKI</t>
  </si>
  <si>
    <t>Damian</t>
  </si>
  <si>
    <t>a46bf1ac</t>
  </si>
  <si>
    <t>WALCZAK</t>
  </si>
  <si>
    <t>f9e75eab</t>
  </si>
  <si>
    <t>DIAZ</t>
  </si>
  <si>
    <t>Miguel</t>
  </si>
  <si>
    <t>9c8e6257</t>
  </si>
  <si>
    <t>FRUNZA</t>
  </si>
  <si>
    <t>Petru</t>
  </si>
  <si>
    <t>d9a356ff</t>
  </si>
  <si>
    <t>ROGALA</t>
  </si>
  <si>
    <t>3d8aa9ea</t>
  </si>
  <si>
    <t>MILANOVIC</t>
  </si>
  <si>
    <t>NIKOLA</t>
  </si>
  <si>
    <t>9e33865d</t>
  </si>
  <si>
    <t>IACOMINO</t>
  </si>
  <si>
    <t>Pasquale</t>
  </si>
  <si>
    <t>54ae8efd</t>
  </si>
  <si>
    <t>SILVELLO</t>
  </si>
  <si>
    <t>854a4e2a</t>
  </si>
  <si>
    <t>LASKOWSKI</t>
  </si>
  <si>
    <t>Sebastian</t>
  </si>
  <si>
    <t>e245e2b9</t>
  </si>
  <si>
    <t>OLEKSY</t>
  </si>
  <si>
    <t>be895ce5</t>
  </si>
  <si>
    <t>CHELI</t>
  </si>
  <si>
    <t>Alessandro</t>
  </si>
  <si>
    <t>843c218b</t>
  </si>
  <si>
    <t>PACURKOWSKI</t>
  </si>
  <si>
    <t>412836c9</t>
  </si>
  <si>
    <t>RAS</t>
  </si>
  <si>
    <t>2d6a199c</t>
  </si>
  <si>
    <t>DOBAI</t>
  </si>
  <si>
    <t>Tibor</t>
  </si>
  <si>
    <t>d42ae73a</t>
  </si>
  <si>
    <t>PINTARA</t>
  </si>
  <si>
    <t>99b21e6f</t>
  </si>
  <si>
    <t>SEDNEV</t>
  </si>
  <si>
    <t>e9e35e56</t>
  </si>
  <si>
    <t>CHRISTIAENS</t>
  </si>
  <si>
    <t>Carl</t>
  </si>
  <si>
    <t>4b86e2a1</t>
  </si>
  <si>
    <t>MASIN</t>
  </si>
  <si>
    <t>Daniel</t>
  </si>
  <si>
    <t>adf97c4b</t>
  </si>
  <si>
    <t>PAOLETTI</t>
  </si>
  <si>
    <t>Ilenia</t>
  </si>
  <si>
    <t>6521e61a</t>
  </si>
  <si>
    <t>TARGOSINSKI</t>
  </si>
  <si>
    <t>6667d46d</t>
  </si>
  <si>
    <t>TUSZYNSKI</t>
  </si>
  <si>
    <t>Tomasz</t>
  </si>
  <si>
    <t>7c4b1147</t>
  </si>
  <si>
    <t>SPADINI</t>
  </si>
  <si>
    <t>Luca</t>
  </si>
  <si>
    <t>ef6ca816</t>
  </si>
  <si>
    <t>DOMOWICZ</t>
  </si>
  <si>
    <t>Jaroslaw</t>
  </si>
  <si>
    <t>ad145c72</t>
  </si>
  <si>
    <t>JAROSINSKI</t>
  </si>
  <si>
    <t>Leszek</t>
  </si>
  <si>
    <t>a94b37df</t>
  </si>
  <si>
    <t>WITZ</t>
  </si>
  <si>
    <t>Frank</t>
  </si>
  <si>
    <t>525d63b3</t>
  </si>
  <si>
    <t>MORGENROTH</t>
  </si>
  <si>
    <t>edbf38d4</t>
  </si>
  <si>
    <t>FRACZEK</t>
  </si>
  <si>
    <t>Henryk</t>
  </si>
  <si>
    <t>ae89e314</t>
  </si>
  <si>
    <t>CYMAN</t>
  </si>
  <si>
    <t>dfb8e21f</t>
  </si>
  <si>
    <t>ACERBI</t>
  </si>
  <si>
    <t>def441d9</t>
  </si>
  <si>
    <t>TOTLADZE</t>
  </si>
  <si>
    <t>Vaniko</t>
  </si>
  <si>
    <t>Tbilisi Veteran European Cup 2024</t>
  </si>
  <si>
    <t>a1f164cc</t>
  </si>
  <si>
    <t>SHUKVANI</t>
  </si>
  <si>
    <t>f64e3b17</t>
  </si>
  <si>
    <t>ABASOV</t>
  </si>
  <si>
    <t>Rza</t>
  </si>
  <si>
    <t>5c2292b8</t>
  </si>
  <si>
    <t>GAZDELIANI</t>
  </si>
  <si>
    <t>Iakob</t>
  </si>
  <si>
    <t>2eb85392</t>
  </si>
  <si>
    <t>ZAKRADZE</t>
  </si>
  <si>
    <t>6c2ff25f</t>
  </si>
  <si>
    <t>MIBCHUANI</t>
  </si>
  <si>
    <t>28a637ca</t>
  </si>
  <si>
    <t>Nurlan</t>
  </si>
  <si>
    <t>763f861e</t>
  </si>
  <si>
    <t>KHABELASHVILI</t>
  </si>
  <si>
    <t>Nikoloz</t>
  </si>
  <si>
    <t>757ca142</t>
  </si>
  <si>
    <t>JORJOLIANI</t>
  </si>
  <si>
    <t>Valerian</t>
  </si>
  <si>
    <t>459ab7e8</t>
  </si>
  <si>
    <t>JELADZE</t>
  </si>
  <si>
    <t>98a639ab</t>
  </si>
  <si>
    <t>PLANTARD GNORRA</t>
  </si>
  <si>
    <t>Alexis</t>
  </si>
  <si>
    <t>264f53a2</t>
  </si>
  <si>
    <t>SHVELIDZE</t>
  </si>
  <si>
    <t>Vazha</t>
  </si>
  <si>
    <t>d11f7a2d</t>
  </si>
  <si>
    <t>MORGOSHIA</t>
  </si>
  <si>
    <t>Micheil</t>
  </si>
  <si>
    <t>BIZIKASHVILI</t>
  </si>
  <si>
    <t>Aleksandre</t>
  </si>
  <si>
    <t>acf75d3d</t>
  </si>
  <si>
    <t>ZURABIANI</t>
  </si>
  <si>
    <t>Phridon</t>
  </si>
  <si>
    <t>d4ad87e2</t>
  </si>
  <si>
    <t>MESHVELIANI</t>
  </si>
  <si>
    <t>Dato</t>
  </si>
  <si>
    <t>cfecbe56</t>
  </si>
  <si>
    <t>YAKHSHIBEKOV</t>
  </si>
  <si>
    <t>Faizali</t>
  </si>
  <si>
    <t>fd8d1cc7</t>
  </si>
  <si>
    <t>ASHUROV</t>
  </si>
  <si>
    <t>Otamurod</t>
  </si>
  <si>
    <t>64a68cc2</t>
  </si>
  <si>
    <t>NADIRASHVILI</t>
  </si>
  <si>
    <t>George</t>
  </si>
  <si>
    <t>9bafbd39</t>
  </si>
  <si>
    <t>GULBIANI</t>
  </si>
  <si>
    <t>Zelim</t>
  </si>
  <si>
    <t>ca3823fa</t>
  </si>
  <si>
    <t>TSOTSINASHVILI</t>
  </si>
  <si>
    <t>Tamaz</t>
  </si>
  <si>
    <t>b6cad613</t>
  </si>
  <si>
    <t>SAGYNDYK</t>
  </si>
  <si>
    <t>Kanat</t>
  </si>
  <si>
    <t>9e19f143</t>
  </si>
  <si>
    <t>SIRADZE</t>
  </si>
  <si>
    <t>Khvtiso</t>
  </si>
  <si>
    <t>264927c6</t>
  </si>
  <si>
    <t>KOR</t>
  </si>
  <si>
    <t>JEONG</t>
  </si>
  <si>
    <t>Wanki</t>
  </si>
  <si>
    <t>52fde99c</t>
  </si>
  <si>
    <t>MENTESHASHVILI</t>
  </si>
  <si>
    <t>Gogita</t>
  </si>
  <si>
    <t>2714fa8c</t>
  </si>
  <si>
    <t>BEDIANASHVILI</t>
  </si>
  <si>
    <t>c5b16442</t>
  </si>
  <si>
    <t>KALDANI</t>
  </si>
  <si>
    <t>Emzari</t>
  </si>
  <si>
    <t>15394c86</t>
  </si>
  <si>
    <t>GVASALIA</t>
  </si>
  <si>
    <t>Elguja</t>
  </si>
  <si>
    <t>144d5346</t>
  </si>
  <si>
    <t>Ioseb</t>
  </si>
  <si>
    <t>cc9b64ad</t>
  </si>
  <si>
    <t>Kholmakhmad</t>
  </si>
  <si>
    <t>4dee458b</t>
  </si>
  <si>
    <t>DZIGURASHVILI</t>
  </si>
  <si>
    <t>European Judo Championships Veterans 2024</t>
  </si>
  <si>
    <t>929b716b</t>
  </si>
  <si>
    <t>85edf4eb</t>
  </si>
  <si>
    <t>LOMBARDO</t>
  </si>
  <si>
    <t>dbccaef5</t>
  </si>
  <si>
    <t>TURELUREN</t>
  </si>
  <si>
    <t>Sander</t>
  </si>
  <si>
    <t>fecbe38f</t>
  </si>
  <si>
    <t>LILUASHVILI</t>
  </si>
  <si>
    <t>Mindia</t>
  </si>
  <si>
    <t>b321f6a7</t>
  </si>
  <si>
    <t>PICOT</t>
  </si>
  <si>
    <t>Eole</t>
  </si>
  <si>
    <t>9cb6da54</t>
  </si>
  <si>
    <t>DE CABOOTER</t>
  </si>
  <si>
    <t>Laurens</t>
  </si>
  <si>
    <t>75853c33</t>
  </si>
  <si>
    <t>BENTGERODT</t>
  </si>
  <si>
    <t>aca27867</t>
  </si>
  <si>
    <t>KISS</t>
  </si>
  <si>
    <t>Norbert</t>
  </si>
  <si>
    <t>53d5a861</t>
  </si>
  <si>
    <t>BELEHO</t>
  </si>
  <si>
    <t>Rodrigue</t>
  </si>
  <si>
    <t>PAPUNASHVILI</t>
  </si>
  <si>
    <t>7b638287</t>
  </si>
  <si>
    <t>ZGAJNER</t>
  </si>
  <si>
    <t>fcbc1ec7</t>
  </si>
  <si>
    <t>GOGU</t>
  </si>
  <si>
    <t>Dragos</t>
  </si>
  <si>
    <t>b6c7c91d</t>
  </si>
  <si>
    <t>AELBRECHT</t>
  </si>
  <si>
    <t>Maarten-Jan</t>
  </si>
  <si>
    <t>7f368b6a</t>
  </si>
  <si>
    <t>TAVELURI</t>
  </si>
  <si>
    <t>4d8b54df</t>
  </si>
  <si>
    <t>VRBANJAC</t>
  </si>
  <si>
    <t>Muhamed</t>
  </si>
  <si>
    <t>d47443fc</t>
  </si>
  <si>
    <t>LINDNER</t>
  </si>
  <si>
    <t>139d5c6e</t>
  </si>
  <si>
    <t>GRADISTEANU</t>
  </si>
  <si>
    <t>Maricela</t>
  </si>
  <si>
    <t>6b73cc27</t>
  </si>
  <si>
    <t>MUJKIC</t>
  </si>
  <si>
    <t>Alisa</t>
  </si>
  <si>
    <t>91cdfd74</t>
  </si>
  <si>
    <t>cb81b57f</t>
  </si>
  <si>
    <t>HARITO</t>
  </si>
  <si>
    <t>Laurianne</t>
  </si>
  <si>
    <t>3e998e45</t>
  </si>
  <si>
    <t>PANAZIO</t>
  </si>
  <si>
    <t>Ophelie</t>
  </si>
  <si>
    <t>a97e1d21</t>
  </si>
  <si>
    <t>HARACIC</t>
  </si>
  <si>
    <t>Sabina</t>
  </si>
  <si>
    <t>d283f787</t>
  </si>
  <si>
    <t>Jakub</t>
  </si>
  <si>
    <t>b183cf11</t>
  </si>
  <si>
    <t>DUCLOS-COLAS</t>
  </si>
  <si>
    <t>Stephane</t>
  </si>
  <si>
    <t>7731766f</t>
  </si>
  <si>
    <t>KARIMOV</t>
  </si>
  <si>
    <t>Vusal</t>
  </si>
  <si>
    <t>349499f3</t>
  </si>
  <si>
    <t>DERNOUNE</t>
  </si>
  <si>
    <t>Bachir</t>
  </si>
  <si>
    <t>da28ee3e</t>
  </si>
  <si>
    <t>CSILLAG</t>
  </si>
  <si>
    <t>Istvan</t>
  </si>
  <si>
    <t>ANGILLETTA</t>
  </si>
  <si>
    <t>e2eba7eb</t>
  </si>
  <si>
    <t>MAMULASHVILI</t>
  </si>
  <si>
    <t>Kakha</t>
  </si>
  <si>
    <t>3d1c5567</t>
  </si>
  <si>
    <t>FORAY</t>
  </si>
  <si>
    <t>489ec5ba</t>
  </si>
  <si>
    <t>LEREBOURG</t>
  </si>
  <si>
    <t>ae9dcccb</t>
  </si>
  <si>
    <t>DE LAET</t>
  </si>
  <si>
    <t>Gunnar</t>
  </si>
  <si>
    <t>29b25aa6</t>
  </si>
  <si>
    <t>NEMSADZE</t>
  </si>
  <si>
    <t>Iasoni</t>
  </si>
  <si>
    <t>fc75e2b3</t>
  </si>
  <si>
    <t>PENTEK</t>
  </si>
  <si>
    <t>Zoltan</t>
  </si>
  <si>
    <t>1b93c4a7</t>
  </si>
  <si>
    <t>SADIKOVSKA</t>
  </si>
  <si>
    <t>Dijana</t>
  </si>
  <si>
    <t>62d48db7</t>
  </si>
  <si>
    <t>ROSSETTO</t>
  </si>
  <si>
    <t>Stephanie</t>
  </si>
  <si>
    <t>f235bf53</t>
  </si>
  <si>
    <t>VAN DEN BROECK</t>
  </si>
  <si>
    <t>Karolien</t>
  </si>
  <si>
    <t>da89eaf8</t>
  </si>
  <si>
    <t>MADAR</t>
  </si>
  <si>
    <t>Tea</t>
  </si>
  <si>
    <t>4a56436e</t>
  </si>
  <si>
    <t>DARANUTA</t>
  </si>
  <si>
    <t>Gaia</t>
  </si>
  <si>
    <t>78987dad</t>
  </si>
  <si>
    <t>MUDRY</t>
  </si>
  <si>
    <t>5edda891</t>
  </si>
  <si>
    <t>MOLNAR</t>
  </si>
  <si>
    <t>Mylene</t>
  </si>
  <si>
    <t>df16fb99</t>
  </si>
  <si>
    <t>BOUSSIRON</t>
  </si>
  <si>
    <t>Lydie</t>
  </si>
  <si>
    <t>ff7a5a2a</t>
  </si>
  <si>
    <t>LE GALL</t>
  </si>
  <si>
    <t>Tiphaine</t>
  </si>
  <si>
    <t>f7cefc82</t>
  </si>
  <si>
    <t>VAN DER VEEN</t>
  </si>
  <si>
    <t>Anouk</t>
  </si>
  <si>
    <t>f74cdbcc</t>
  </si>
  <si>
    <t>SIGMUNDOVA</t>
  </si>
  <si>
    <t>Veronika</t>
  </si>
  <si>
    <t>dee68355</t>
  </si>
  <si>
    <t>TICCA</t>
  </si>
  <si>
    <t>davide</t>
  </si>
  <si>
    <t>18f16757</t>
  </si>
  <si>
    <t>MOSHKOLOV</t>
  </si>
  <si>
    <t>Pavlo</t>
  </si>
  <si>
    <t>2955f563</t>
  </si>
  <si>
    <t>WALKER-HALL</t>
  </si>
  <si>
    <t>Calvin</t>
  </si>
  <si>
    <t>9d2f2a58</t>
  </si>
  <si>
    <t>PEYRARD</t>
  </si>
  <si>
    <t>JEROME</t>
  </si>
  <si>
    <t>43aa42de</t>
  </si>
  <si>
    <t>FATULLAYEV</t>
  </si>
  <si>
    <t>Azer</t>
  </si>
  <si>
    <t>694b6fce</t>
  </si>
  <si>
    <t>MINAROVIC</t>
  </si>
  <si>
    <t>7daa8742</t>
  </si>
  <si>
    <t>MORENO VELAZQUEZ</t>
  </si>
  <si>
    <t>Miriam</t>
  </si>
  <si>
    <t>f6bbc7d6</t>
  </si>
  <si>
    <t>BRONNER</t>
  </si>
  <si>
    <t>Lucie</t>
  </si>
  <si>
    <t>ab7d2ba3</t>
  </si>
  <si>
    <t>CHRANIUK</t>
  </si>
  <si>
    <t>Samantha</t>
  </si>
  <si>
    <t>268df15c</t>
  </si>
  <si>
    <t>BLANCHARD</t>
  </si>
  <si>
    <t>Laetitia</t>
  </si>
  <si>
    <t>f31fbc11</t>
  </si>
  <si>
    <t>LEONIDZE</t>
  </si>
  <si>
    <t>Irine</t>
  </si>
  <si>
    <t>3694d22e</t>
  </si>
  <si>
    <t>GENOV</t>
  </si>
  <si>
    <t>Evgeni</t>
  </si>
  <si>
    <t>25ddacb5</t>
  </si>
  <si>
    <t>TAZEROUT</t>
  </si>
  <si>
    <t>9147a6cc</t>
  </si>
  <si>
    <t>MELONI</t>
  </si>
  <si>
    <t>fb31e482</t>
  </si>
  <si>
    <t>ANTALIKA</t>
  </si>
  <si>
    <t>Giovanny</t>
  </si>
  <si>
    <t>15cb9d92</t>
  </si>
  <si>
    <t>KHERGIANI</t>
  </si>
  <si>
    <t>Nestor</t>
  </si>
  <si>
    <t>184f94e8</t>
  </si>
  <si>
    <t>PEZZOTTA</t>
  </si>
  <si>
    <t>Omar</t>
  </si>
  <si>
    <t>a746eda8</t>
  </si>
  <si>
    <t>ALIBAYLI</t>
  </si>
  <si>
    <t>Ali</t>
  </si>
  <si>
    <t>7ebe7e36</t>
  </si>
  <si>
    <t>SHISHKOV</t>
  </si>
  <si>
    <t>Georgi</t>
  </si>
  <si>
    <t>f23d9b85</t>
  </si>
  <si>
    <t>COSTANZA</t>
  </si>
  <si>
    <t>vito</t>
  </si>
  <si>
    <t>1ba342f3</t>
  </si>
  <si>
    <t>TITOV</t>
  </si>
  <si>
    <t>Serghei</t>
  </si>
  <si>
    <t>de25c9fa</t>
  </si>
  <si>
    <t>Sven</t>
  </si>
  <si>
    <t>fc6c3d27</t>
  </si>
  <si>
    <t>Emil</t>
  </si>
  <si>
    <t>6b849f6f</t>
  </si>
  <si>
    <t>CHEYMOL</t>
  </si>
  <si>
    <t>CARINE</t>
  </si>
  <si>
    <t>4a9cefdf</t>
  </si>
  <si>
    <t>MNE</t>
  </si>
  <si>
    <t>MARTINOVIC</t>
  </si>
  <si>
    <t>Mirjana</t>
  </si>
  <si>
    <t>ef855b9f</t>
  </si>
  <si>
    <t>BUFFETRILLE</t>
  </si>
  <si>
    <t>Jennifer</t>
  </si>
  <si>
    <t>ee64ec21</t>
  </si>
  <si>
    <t>KOIVU</t>
  </si>
  <si>
    <t>Susan</t>
  </si>
  <si>
    <t>ef2bd98c</t>
  </si>
  <si>
    <t>CSETE</t>
  </si>
  <si>
    <t>Margit</t>
  </si>
  <si>
    <t>db42ac95</t>
  </si>
  <si>
    <t>LIPTAI</t>
  </si>
  <si>
    <t>Edit</t>
  </si>
  <si>
    <t>5e7d651e</t>
  </si>
  <si>
    <t>FENELLE</t>
  </si>
  <si>
    <t>5bd47758</t>
  </si>
  <si>
    <t>PADOS</t>
  </si>
  <si>
    <t>Mirtill</t>
  </si>
  <si>
    <t>a619622b</t>
  </si>
  <si>
    <t>MESTER</t>
  </si>
  <si>
    <t>Erszebet</t>
  </si>
  <si>
    <t>de963471</t>
  </si>
  <si>
    <t>BARTONE</t>
  </si>
  <si>
    <t>Franco</t>
  </si>
  <si>
    <t>462d356b</t>
  </si>
  <si>
    <t>KHALFI</t>
  </si>
  <si>
    <t>Lotfi</t>
  </si>
  <si>
    <t>271bd438</t>
  </si>
  <si>
    <t>SOSSAI</t>
  </si>
  <si>
    <t>Rodolpho</t>
  </si>
  <si>
    <t>262e4c4f</t>
  </si>
  <si>
    <t>PEERSMANS</t>
  </si>
  <si>
    <t>7b9a1bf7</t>
  </si>
  <si>
    <t>DOLZA</t>
  </si>
  <si>
    <t>GIUSEPPE</t>
  </si>
  <si>
    <t>e762d57a</t>
  </si>
  <si>
    <t>CRISTEA</t>
  </si>
  <si>
    <t>Augustin</t>
  </si>
  <si>
    <t>6dacd4cf</t>
  </si>
  <si>
    <t>BENAVIDES PLAT</t>
  </si>
  <si>
    <t>Angel</t>
  </si>
  <si>
    <t>a9a811db</t>
  </si>
  <si>
    <t>GLIGOR</t>
  </si>
  <si>
    <t>8158e45b</t>
  </si>
  <si>
    <t>PEREZ CRUZ</t>
  </si>
  <si>
    <t>8261d194</t>
  </si>
  <si>
    <t>BOGIC</t>
  </si>
  <si>
    <t>Milan</t>
  </si>
  <si>
    <t>815fe94d</t>
  </si>
  <si>
    <t>HORVATH</t>
  </si>
  <si>
    <t>Tamas</t>
  </si>
  <si>
    <t>316f2a69</t>
  </si>
  <si>
    <t>BLON</t>
  </si>
  <si>
    <t>12e8438c</t>
  </si>
  <si>
    <t>CHAN</t>
  </si>
  <si>
    <t>Fiona</t>
  </si>
  <si>
    <t>ef3de62e</t>
  </si>
  <si>
    <t>RASSCHAERT</t>
  </si>
  <si>
    <t>BRIGITTE</t>
  </si>
  <si>
    <t>ZAHOROVA</t>
  </si>
  <si>
    <t>Jaroslava</t>
  </si>
  <si>
    <t>e3bcea2e</t>
  </si>
  <si>
    <t>LEOBONO</t>
  </si>
  <si>
    <t>Andrea Giuseppe</t>
  </si>
  <si>
    <t>4e736a94</t>
  </si>
  <si>
    <t>Bruno</t>
  </si>
  <si>
    <t>3567bf4c</t>
  </si>
  <si>
    <t>METZDORF</t>
  </si>
  <si>
    <t>Axel</t>
  </si>
  <si>
    <t>eea95987</t>
  </si>
  <si>
    <t>TULLIO</t>
  </si>
  <si>
    <t>Yves</t>
  </si>
  <si>
    <t>91fba311</t>
  </si>
  <si>
    <t>CHIRAZI</t>
  </si>
  <si>
    <t>Marin</t>
  </si>
  <si>
    <t>c419cb62</t>
  </si>
  <si>
    <t>ENGH</t>
  </si>
  <si>
    <t>Jonas</t>
  </si>
  <si>
    <t>61b152f6</t>
  </si>
  <si>
    <t>VERDAUD</t>
  </si>
  <si>
    <t>Anthony</t>
  </si>
  <si>
    <t>584e54af</t>
  </si>
  <si>
    <t>LACOMBE</t>
  </si>
  <si>
    <t>William</t>
  </si>
  <si>
    <t>28a382d7</t>
  </si>
  <si>
    <t>GESELL</t>
  </si>
  <si>
    <t>Juergen</t>
  </si>
  <si>
    <t>d9af3873</t>
  </si>
  <si>
    <t>LATOUR</t>
  </si>
  <si>
    <t>Francois</t>
  </si>
  <si>
    <t>d6d3759f</t>
  </si>
  <si>
    <t>MUELLER</t>
  </si>
  <si>
    <t>Rita</t>
  </si>
  <si>
    <t>fed6d269</t>
  </si>
  <si>
    <t>SJO</t>
  </si>
  <si>
    <t>Anne</t>
  </si>
  <si>
    <t>14e47f17</t>
  </si>
  <si>
    <t>FALLANI</t>
  </si>
  <si>
    <t>Giada</t>
  </si>
  <si>
    <t>2eadb446</t>
  </si>
  <si>
    <t>COLLOMB</t>
  </si>
  <si>
    <t>CHRISTINE</t>
  </si>
  <si>
    <t>4ed9f54a</t>
  </si>
  <si>
    <t>UEHLEIN</t>
  </si>
  <si>
    <t>Anja Dorothee</t>
  </si>
  <si>
    <t>93a2812b</t>
  </si>
  <si>
    <t>VILLMANN</t>
  </si>
  <si>
    <t>d8fe36d4</t>
  </si>
  <si>
    <t>SESTU</t>
  </si>
  <si>
    <t>bb48e611</t>
  </si>
  <si>
    <t>NOETZEL</t>
  </si>
  <si>
    <t>Werner</t>
  </si>
  <si>
    <t>da1546c7</t>
  </si>
  <si>
    <t>REISINGER</t>
  </si>
  <si>
    <t>Johann</t>
  </si>
  <si>
    <t>a664bdeb</t>
  </si>
  <si>
    <t>LORENZO APARICIO</t>
  </si>
  <si>
    <t>Francisco</t>
  </si>
  <si>
    <t>a53ab325</t>
  </si>
  <si>
    <t>BOULATIKA</t>
  </si>
  <si>
    <t>Abdelkader</t>
  </si>
  <si>
    <t>5b3ffa2b</t>
  </si>
  <si>
    <t>KNYSH</t>
  </si>
  <si>
    <t>Ihor</t>
  </si>
  <si>
    <t>a9fc4ff4</t>
  </si>
  <si>
    <t>SCHENKE</t>
  </si>
  <si>
    <t>Joerg</t>
  </si>
  <si>
    <t>285b7761</t>
  </si>
  <si>
    <t>GROFER</t>
  </si>
  <si>
    <t>Georg</t>
  </si>
  <si>
    <t>ac7ed718</t>
  </si>
  <si>
    <t>MALLEY</t>
  </si>
  <si>
    <t>Joyce</t>
  </si>
  <si>
    <t>d7c32bba</t>
  </si>
  <si>
    <t>TANNAM</t>
  </si>
  <si>
    <t>Donal</t>
  </si>
  <si>
    <t>12cbf3db</t>
  </si>
  <si>
    <t>AZARPUR</t>
  </si>
  <si>
    <t>Vahid</t>
  </si>
  <si>
    <t>87b78d91</t>
  </si>
  <si>
    <t>HALABI</t>
  </si>
  <si>
    <t>Mohamed</t>
  </si>
  <si>
    <t>27ce2dd7</t>
  </si>
  <si>
    <t>OTVOS</t>
  </si>
  <si>
    <t>Andrei</t>
  </si>
  <si>
    <t>1ab52c6b</t>
  </si>
  <si>
    <t>BOZOVIC</t>
  </si>
  <si>
    <t>Dragan</t>
  </si>
  <si>
    <t>ae1cc72f</t>
  </si>
  <si>
    <t>MCGUIRE</t>
  </si>
  <si>
    <t>3d61667c</t>
  </si>
  <si>
    <t>SHINJIKASHVILI</t>
  </si>
  <si>
    <t>a21d37a9</t>
  </si>
  <si>
    <t>MUMLADZE</t>
  </si>
  <si>
    <t>Vaja</t>
  </si>
  <si>
    <t>96b4b786</t>
  </si>
  <si>
    <t>DEVINEAU</t>
  </si>
  <si>
    <t>f87e3b56</t>
  </si>
  <si>
    <t>Kay</t>
  </si>
  <si>
    <t>ca11a715</t>
  </si>
  <si>
    <t>HARPER</t>
  </si>
  <si>
    <t>Veterans M1-M3 Ne-waza</t>
  </si>
  <si>
    <t>f563fa4d</t>
  </si>
  <si>
    <t>GRIESS</t>
  </si>
  <si>
    <t>b58461ce</t>
  </si>
  <si>
    <t>BOROWIEC</t>
  </si>
  <si>
    <t>Veterans M4-M6 Ne-waza</t>
  </si>
  <si>
    <t>fa397975</t>
  </si>
  <si>
    <t>SEMPLE</t>
  </si>
  <si>
    <t>Edward</t>
  </si>
  <si>
    <t>84d6cf36</t>
  </si>
  <si>
    <t>KASPRZYK</t>
  </si>
  <si>
    <t>8a4d52e5</t>
  </si>
  <si>
    <t>GUNGOR</t>
  </si>
  <si>
    <t>Volkan</t>
  </si>
  <si>
    <t>cfae451d</t>
  </si>
  <si>
    <t>BIELICKI</t>
  </si>
  <si>
    <t>Zbigniew</t>
  </si>
  <si>
    <t>d7cf2adf</t>
  </si>
  <si>
    <t>ANDERSSON</t>
  </si>
  <si>
    <t>Jimmy</t>
  </si>
  <si>
    <t>fe8d4bd1</t>
  </si>
  <si>
    <t>SCHMITT</t>
  </si>
  <si>
    <t>67e71dab</t>
  </si>
  <si>
    <t>KORTMANN</t>
  </si>
  <si>
    <t>Daniela</t>
  </si>
  <si>
    <t>Veterans F4-F6 Ne-waza</t>
  </si>
  <si>
    <t>74a1189e</t>
  </si>
  <si>
    <t>DELL ACCIO</t>
  </si>
  <si>
    <t>Rosanna</t>
  </si>
  <si>
    <t>7825aa16</t>
  </si>
  <si>
    <t>LANGE</t>
  </si>
  <si>
    <t>Olaf</t>
  </si>
  <si>
    <t>Veterans M7-M9 Ne-waza</t>
  </si>
  <si>
    <t>2299664a</t>
  </si>
  <si>
    <t>OLCAY</t>
  </si>
  <si>
    <t>Murat</t>
  </si>
  <si>
    <t>Hamburg Veteran European Cup 2024</t>
  </si>
  <si>
    <t>cf451dc6</t>
  </si>
  <si>
    <t>SCHANTL</t>
  </si>
  <si>
    <t>Manuel</t>
  </si>
  <si>
    <t>55ee3a13</t>
  </si>
  <si>
    <t>GROENING</t>
  </si>
  <si>
    <t>Anna</t>
  </si>
  <si>
    <t>e69e44d1</t>
  </si>
  <si>
    <t>LINDMUELLER</t>
  </si>
  <si>
    <t>Hilke Christine</t>
  </si>
  <si>
    <t>498f251d</t>
  </si>
  <si>
    <t>SCHMIDT</t>
  </si>
  <si>
    <t>Dominic</t>
  </si>
  <si>
    <t>62cbece2</t>
  </si>
  <si>
    <t>KASAP</t>
  </si>
  <si>
    <t>Vitalii</t>
  </si>
  <si>
    <t>91718c69</t>
  </si>
  <si>
    <t>WOLF</t>
  </si>
  <si>
    <t>Oliver</t>
  </si>
  <si>
    <t>caa7be66</t>
  </si>
  <si>
    <t>KLOESS</t>
  </si>
  <si>
    <t>Volker</t>
  </si>
  <si>
    <t>841923f2</t>
  </si>
  <si>
    <t>VARTANJAN</t>
  </si>
  <si>
    <t>d6ee7a78</t>
  </si>
  <si>
    <t>ALFAJARE</t>
  </si>
  <si>
    <t>Yousef</t>
  </si>
  <si>
    <t>e54b3643</t>
  </si>
  <si>
    <t>KOLUNDZIJA</t>
  </si>
  <si>
    <t>Dusko</t>
  </si>
  <si>
    <t>69c2fda2</t>
  </si>
  <si>
    <t>SCHEIDT</t>
  </si>
  <si>
    <t>Linda Anna</t>
  </si>
  <si>
    <t>e8c8433d</t>
  </si>
  <si>
    <t>SCHUSTER</t>
  </si>
  <si>
    <t>4b91f561</t>
  </si>
  <si>
    <t>ZHUMANBAYEV</t>
  </si>
  <si>
    <t>Bekzhan</t>
  </si>
  <si>
    <t>6a352b95</t>
  </si>
  <si>
    <t>FRO</t>
  </si>
  <si>
    <t>JOHANNESEN</t>
  </si>
  <si>
    <t>Petur Sigurd</t>
  </si>
  <si>
    <t>e5d4ad91</t>
  </si>
  <si>
    <t>FREVERT</t>
  </si>
  <si>
    <t>Samuel</t>
  </si>
  <si>
    <t>bec9dfb6</t>
  </si>
  <si>
    <t>HESSE</t>
  </si>
  <si>
    <t>8683b1e2</t>
  </si>
  <si>
    <t>SCHWAEKE</t>
  </si>
  <si>
    <t>Kim</t>
  </si>
  <si>
    <t>BEHNKE</t>
  </si>
  <si>
    <t>5d25fbc1</t>
  </si>
  <si>
    <t>Icare</t>
  </si>
  <si>
    <t>81c9f3cd</t>
  </si>
  <si>
    <t>Mario</t>
  </si>
  <si>
    <t>2817e44e</t>
  </si>
  <si>
    <t>KORIAVETS</t>
  </si>
  <si>
    <t>7de4645d</t>
  </si>
  <si>
    <t>KRETSCHMER</t>
  </si>
  <si>
    <t>Markus</t>
  </si>
  <si>
    <t>c446bbb4</t>
  </si>
  <si>
    <t>GAVIGAN</t>
  </si>
  <si>
    <t>7476db66</t>
  </si>
  <si>
    <t>FAUSER</t>
  </si>
  <si>
    <t>Benjamin</t>
  </si>
  <si>
    <t>cd22abf2</t>
  </si>
  <si>
    <t>BAGOSHVILI</t>
  </si>
  <si>
    <t>Iosebi</t>
  </si>
  <si>
    <t>252fa51b</t>
  </si>
  <si>
    <t>REHN</t>
  </si>
  <si>
    <t>Jan</t>
  </si>
  <si>
    <t>59f1d73a</t>
  </si>
  <si>
    <t>MELNYCHUK</t>
  </si>
  <si>
    <t>Andrii</t>
  </si>
  <si>
    <t>c6924a52</t>
  </si>
  <si>
    <t>ZAHL</t>
  </si>
  <si>
    <t>Christina</t>
  </si>
  <si>
    <t>a638fcc6</t>
  </si>
  <si>
    <t>ECKERT</t>
  </si>
  <si>
    <t>Julia</t>
  </si>
  <si>
    <t>ba5a579f</t>
  </si>
  <si>
    <t>SILZ</t>
  </si>
  <si>
    <t>Anja</t>
  </si>
  <si>
    <t>373854c6</t>
  </si>
  <si>
    <t>NABRAKLO</t>
  </si>
  <si>
    <t>aaacd776</t>
  </si>
  <si>
    <t>KABA</t>
  </si>
  <si>
    <t>Ciril</t>
  </si>
  <si>
    <t>6bcdf675</t>
  </si>
  <si>
    <t>KRAUSE</t>
  </si>
  <si>
    <t>4127246b</t>
  </si>
  <si>
    <t>BELLENS</t>
  </si>
  <si>
    <t>Frederik</t>
  </si>
  <si>
    <t>99abb623</t>
  </si>
  <si>
    <t>SEEMANN</t>
  </si>
  <si>
    <t>38abdccf</t>
  </si>
  <si>
    <t>TURUTA</t>
  </si>
  <si>
    <t>Vasile</t>
  </si>
  <si>
    <t>3a2199ea</t>
  </si>
  <si>
    <t>5d26352b</t>
  </si>
  <si>
    <t>HILBIG</t>
  </si>
  <si>
    <t>117d52dc</t>
  </si>
  <si>
    <t>POULSEN</t>
  </si>
  <si>
    <t>Bugvi</t>
  </si>
  <si>
    <t>f46b1126</t>
  </si>
  <si>
    <t>SUDAU</t>
  </si>
  <si>
    <t>Henning</t>
  </si>
  <si>
    <t>TERUEL MINA</t>
  </si>
  <si>
    <t>Enrique</t>
  </si>
  <si>
    <t>518294cc</t>
  </si>
  <si>
    <t>LUEKEN</t>
  </si>
  <si>
    <t>3f5e2ac7</t>
  </si>
  <si>
    <t>KEMEZ</t>
  </si>
  <si>
    <t>Enver</t>
  </si>
  <si>
    <t>ea73661b</t>
  </si>
  <si>
    <t>UTZAT</t>
  </si>
  <si>
    <t>Marcus</t>
  </si>
  <si>
    <t>6afb49e7</t>
  </si>
  <si>
    <t>SEGLER</t>
  </si>
  <si>
    <t>Steffen</t>
  </si>
  <si>
    <t>efed9bbe</t>
  </si>
  <si>
    <t>ROCKSTUHL</t>
  </si>
  <si>
    <t>Ines</t>
  </si>
  <si>
    <t>c5c9b486</t>
  </si>
  <si>
    <t>POLLER</t>
  </si>
  <si>
    <t>Ulrike</t>
  </si>
  <si>
    <t>71edb878</t>
  </si>
  <si>
    <t>DR. HERTLEIN</t>
  </si>
  <si>
    <t>c7a3d3f9</t>
  </si>
  <si>
    <t>LEIDENFROST</t>
  </si>
  <si>
    <t>Ernst</t>
  </si>
  <si>
    <t>d832454f</t>
  </si>
  <si>
    <t>ERNST</t>
  </si>
  <si>
    <t>9752fabd</t>
  </si>
  <si>
    <t>MKD</t>
  </si>
  <si>
    <t>DIMESKI</t>
  </si>
  <si>
    <t>Marjan</t>
  </si>
  <si>
    <t>85ac8475</t>
  </si>
  <si>
    <t>SCHULEIT</t>
  </si>
  <si>
    <t>Boris</t>
  </si>
  <si>
    <t>88f73d74</t>
  </si>
  <si>
    <t>MOZHYN</t>
  </si>
  <si>
    <t>f3f43cce</t>
  </si>
  <si>
    <t>MESSING</t>
  </si>
  <si>
    <t>Tono</t>
  </si>
  <si>
    <t>WEIGHART</t>
  </si>
  <si>
    <t>Oda</t>
  </si>
  <si>
    <t>1b6e73d2</t>
  </si>
  <si>
    <t>KARBEYAZ</t>
  </si>
  <si>
    <t>Halil</t>
  </si>
  <si>
    <t>8cc8176e</t>
  </si>
  <si>
    <t>VAEGS</t>
  </si>
  <si>
    <t>Ruediger</t>
  </si>
  <si>
    <t>9196eb39</t>
  </si>
  <si>
    <t>CIRTOJANU</t>
  </si>
  <si>
    <t>3a3c6525</t>
  </si>
  <si>
    <t>DEGENHART</t>
  </si>
  <si>
    <t>e5919869</t>
  </si>
  <si>
    <t>KAMMRATH</t>
  </si>
  <si>
    <t>b98b25de</t>
  </si>
  <si>
    <t>8a6a5816</t>
  </si>
  <si>
    <t>AMIRBEK</t>
  </si>
  <si>
    <t>8721939d</t>
  </si>
  <si>
    <t>FIJALKOWSKI</t>
  </si>
  <si>
    <t>Witold</t>
  </si>
  <si>
    <t>Veterans F1-F3 Ne-waza</t>
  </si>
  <si>
    <t>c4382384</t>
  </si>
  <si>
    <t>CIOCOIU</t>
  </si>
  <si>
    <t>cb1d8182</t>
  </si>
  <si>
    <t>NOSZCZAK</t>
  </si>
  <si>
    <t>a6f8a6d3</t>
  </si>
  <si>
    <t>MARUSKA</t>
  </si>
  <si>
    <t>Gintautas</t>
  </si>
  <si>
    <t>Veterans F7-F9 Ne-waza</t>
  </si>
  <si>
    <t>gender</t>
  </si>
  <si>
    <t>type</t>
  </si>
  <si>
    <t>year</t>
  </si>
  <si>
    <t>Points ref</t>
  </si>
  <si>
    <t>2024 WC 1</t>
  </si>
  <si>
    <t>2024 WC 2</t>
  </si>
  <si>
    <t>2024 WC 3</t>
  </si>
  <si>
    <t>2023 WC 1</t>
  </si>
  <si>
    <t>2023 WC 2</t>
  </si>
  <si>
    <t>2023 WC 3</t>
  </si>
  <si>
    <t>2024 EC 1</t>
  </si>
  <si>
    <t>2024 EC 2</t>
  </si>
  <si>
    <t>2024 EC 3</t>
  </si>
  <si>
    <t>2023 EC 1</t>
  </si>
  <si>
    <t>2023 EC 2</t>
  </si>
  <si>
    <t>2023 EC 3</t>
  </si>
  <si>
    <t>2024 Cup 1</t>
  </si>
  <si>
    <t>2024 Cup 2</t>
  </si>
  <si>
    <t>2024 Cup 3</t>
  </si>
  <si>
    <t>2023 Cup 1</t>
  </si>
  <si>
    <t>2023 Cup 2</t>
  </si>
  <si>
    <t>2023 Cup 3</t>
  </si>
  <si>
    <t>Full name</t>
  </si>
  <si>
    <t>Sum of Points</t>
  </si>
  <si>
    <t>(blank)</t>
  </si>
  <si>
    <t>Grand Total</t>
  </si>
  <si>
    <t>[AZE] AGHAMIRZAYEV, Mahir (1b6cd127)</t>
  </si>
  <si>
    <t>[AZE] ALIYEV, Nurlan (28a637ca)</t>
  </si>
  <si>
    <t>[AZE] ALIYEV, Vugar (a4a1bc28)</t>
  </si>
  <si>
    <t>[BEL] LAURIA, Philippe (795c95bb)</t>
  </si>
  <si>
    <t>[BEL] TAFILI, Drilon (75ddc938)</t>
  </si>
  <si>
    <t>[BIH] KEMEZ, Enver (3f5e2ac7)</t>
  </si>
  <si>
    <t>[CAN] MORGENROTH, Michael (525d63b3)</t>
  </si>
  <si>
    <t>[CZE] KOLESAR, Peter (6f9664a7)</t>
  </si>
  <si>
    <t>[ESP] BRETONES GARCIA, Jose Miguel (e6fba8ca)</t>
  </si>
  <si>
    <t>[EST] JAKIMOV, Jevgeni (6e1a1f65)</t>
  </si>
  <si>
    <t>[FRA] FORNELL, Fabien (f4a3bbf5)</t>
  </si>
  <si>
    <t>[FRA] PLANTARD GNORRA, Alexis (98a639ab)</t>
  </si>
  <si>
    <t>[GEO] AKHRAKHADZE, Irakli (873c5382)</t>
  </si>
  <si>
    <t>[GEO] BAGOSHVILI, Iosebi (cd22abf2)</t>
  </si>
  <si>
    <t>[GEO] BASOSHVILI, Badri (9d3c5b37)</t>
  </si>
  <si>
    <t>[GEO] JELADZE, Giorgi (459ab7e8)</t>
  </si>
  <si>
    <t>[GEO] KHABELASHVILI, Nikoloz (763f861e)</t>
  </si>
  <si>
    <t>[GEO] MEREBASHVILI, Paata (41ccf337)</t>
  </si>
  <si>
    <t>[GEO] MORGOSHIA, Micheil (d11f7a2d)</t>
  </si>
  <si>
    <t>[GEO] NADIRASHVILI, Ioseb (3a2199ea)</t>
  </si>
  <si>
    <t>[GEO] REZESIDZE, Slavik (35faad21)</t>
  </si>
  <si>
    <t>[GEO] TSOTSIASHVILI, Giorgi (cbd36f1f)</t>
  </si>
  <si>
    <t>[GEO] TSOTSINASHVILI, Tamaz (ca3823fa)</t>
  </si>
  <si>
    <t>[GER] BUCHBINDER, Jewgeny (44bad9dd)</t>
  </si>
  <si>
    <t>[GER] ESCHENAUER, Jessica (69883941)</t>
  </si>
  <si>
    <t>[GER] FREVERT, Samuel (e5d4ad91)</t>
  </si>
  <si>
    <t>[GER] GRIESS, Michael (f563fa4d)</t>
  </si>
  <si>
    <t>[GER] HILBIG, Dirk (5d26352b)</t>
  </si>
  <si>
    <t>[GER] JANK, Katja (8324cd5e)</t>
  </si>
  <si>
    <t>[GER] KEPPEL, Theodor (45438944)</t>
  </si>
  <si>
    <t>[GER] KLOESS, Volker (caa7be66)</t>
  </si>
  <si>
    <t>[GER] KRAUSE, Robert (6bcdf675)</t>
  </si>
  <si>
    <t>[GER] MOTZEK JORDAN, Dieter (565454d9)</t>
  </si>
  <si>
    <t>[GER] RABE, Martin (34f4a479)</t>
  </si>
  <si>
    <t>[GER] SCHEIDT, Linda Anna (69c2fda2)</t>
  </si>
  <si>
    <t>[GER] SCHWAEKE, Kim (8683b1e2)</t>
  </si>
  <si>
    <t>[GER] SILZ, Anja (ba5a579f)</t>
  </si>
  <si>
    <t>[GER] TAEUSCHER, Rene (da44ca84)</t>
  </si>
  <si>
    <t>[GER] TURUTA, Vasile (38abdccf)</t>
  </si>
  <si>
    <t>[GER] VAEGS, Ruediger (8cc8176e)</t>
  </si>
  <si>
    <t>[GER] VARTANJAN, Artur (841923f2)</t>
  </si>
  <si>
    <t>[GER] WEIGHART, Oda (45134515)</t>
  </si>
  <si>
    <t>[GER] WOLF, Oliver (91718c69)</t>
  </si>
  <si>
    <t>[GER] ZOELLNER, Manfred (5e2a6151)</t>
  </si>
  <si>
    <t>[ISR] SEDNEV, Konstantin (99b21e6f)</t>
  </si>
  <si>
    <t>[ITA] CHELI, Alessandro (be895ce5)</t>
  </si>
  <si>
    <t>[ITA] MASIN, Daniel (4b86e2a1)</t>
  </si>
  <si>
    <t>[ITA] SILVELLO, Andrea (54ae8efd)</t>
  </si>
  <si>
    <t>[KAZ] AMIRBEK, Daulet (8a6a5816)</t>
  </si>
  <si>
    <t>[KAZ] KORGANOV, Avazbek (58db313b)</t>
  </si>
  <si>
    <t>[LAT] BUIVIDS, Andrejs (f5288212)</t>
  </si>
  <si>
    <t>[LAT] LESCINSKIS, Aleksandrs (ff1157ed)</t>
  </si>
  <si>
    <t>[LTU] MARUSKA, Gintautas (a6f8a6d3)</t>
  </si>
  <si>
    <t>[MDA] FRUNZA, Petru (9c8e6257)</t>
  </si>
  <si>
    <t>[MKD] DIMESKI, Marjan (9752fabd)</t>
  </si>
  <si>
    <t>[POL] BUTRYN, Lukasz (436cfe1c)</t>
  </si>
  <si>
    <t>[POL] FIJALKOWSKI, Witold (8721939d)</t>
  </si>
  <si>
    <t>[POL] JAROSINSKI, Leszek (ad145c72)</t>
  </si>
  <si>
    <t>[POL] KOWALSKI, Szymon (668639c8)</t>
  </si>
  <si>
    <t>[POL] LUKOWSKI, Ireneusz (ccf45c59)</t>
  </si>
  <si>
    <t>[POL] NOWAK, Piotr (2258cef3)</t>
  </si>
  <si>
    <t>[POL] PACURKOWSKI, Marcin (843c218b)</t>
  </si>
  <si>
    <t>[POL] PAWLOWSKI, Dariusz (d7f48486)</t>
  </si>
  <si>
    <t>[POL] PRZYWARA, Dominik (6eca3c1b)</t>
  </si>
  <si>
    <t>[POL] RODZOCH, Andrzej (b1c17b33)</t>
  </si>
  <si>
    <t>[POL] WALCZAK, Maciej (a46bf1ac)</t>
  </si>
  <si>
    <t>[POL] WIACZEK, Bartlomiej (cc6bb34d)</t>
  </si>
  <si>
    <t>[ROU] CIOCOIU, Vasile (c4382384)</t>
  </si>
  <si>
    <t>[ROU] CIRTOJANU, Marin (9196eb39)</t>
  </si>
  <si>
    <t>[SVK] DOBAI, Tibor (2d6a199c)</t>
  </si>
  <si>
    <t>[SVK] FEKETE, Akos (823ebb33)</t>
  </si>
  <si>
    <t>[SVK] FORDOS, Tomas (9a7a745b)</t>
  </si>
  <si>
    <t>[TJK] ASHUROV, Otamurod (fd8d1cc7)</t>
  </si>
  <si>
    <t>[UKR] ABRAMOVSKYI, Artur (b764b328)</t>
  </si>
  <si>
    <t>[UKR] DANKANYCH, Mykola (a9bd74d1)</t>
  </si>
  <si>
    <t>[UKR] KASAP, Vitalii (62cbece2)</t>
  </si>
  <si>
    <t>[UKR] MOZHYN, Valentin (88f73d74)</t>
  </si>
  <si>
    <t>[UKR] TUDAN, Mykola (6f63e4c8)</t>
  </si>
  <si>
    <t>[UKR] YEMELIANOV, Oleksii (dba4bc4b)</t>
  </si>
  <si>
    <t>[USA] DIAZ, Miguel (f9e75eab)</t>
  </si>
  <si>
    <t>[USA] GAVIGAN, William (c446bbb4)</t>
  </si>
  <si>
    <t>[USA] MARQUEZ, RAY (38798d3c)</t>
  </si>
  <si>
    <t>[AUT] HUFNAGEL, Karl (4f22f93b)</t>
  </si>
  <si>
    <t>[AUT] MOSER, Karl (ee3b1aa9)</t>
  </si>
  <si>
    <t>[AUT] SCHANTL, Manuel (cf451dc6)</t>
  </si>
  <si>
    <t>[AZE] ALIYEV, Nazim (d8e59bb9)</t>
  </si>
  <si>
    <t>[BEL] BELLENS, Frederik (4127246b)</t>
  </si>
  <si>
    <t>[BEL] CHRISTIAENS, Carl (e9e35e56)</t>
  </si>
  <si>
    <t>[BEL] DE LAET, Gunnar (ae9dcccb)</t>
  </si>
  <si>
    <t>[BEL] VANHOLLEBEKE, Fabian (4b167bf7)</t>
  </si>
  <si>
    <t>[BUL] POPOV, Dimitar (4288eac7)</t>
  </si>
  <si>
    <t>[CRO] KOLUNDZIJA, Dusko (e54b3643)</t>
  </si>
  <si>
    <t>[CZE] INDRAKOVA, Inna (62a4f8ed)</t>
  </si>
  <si>
    <t>[DEN] OESTERGAARD, Julie (1541d6a7)</t>
  </si>
  <si>
    <t>[DEN] SCHULEIT, Boris (85ac8475)</t>
  </si>
  <si>
    <t>[EST] ZUBKOV, Aleksei (5a79f17a)</t>
  </si>
  <si>
    <t>[FRA] WITZ, Frank (a94b37df)</t>
  </si>
  <si>
    <t>[FRO] JOHANNESEN, Petur Sigurd (6a352b95)</t>
  </si>
  <si>
    <t>[GBR] GLASSFORD, Natasha (68fd8dde)</t>
  </si>
  <si>
    <t>[GBR] GREEN, Adam (181b8733)</t>
  </si>
  <si>
    <t>[GBR] PARRETTE, Ashley (5c49c4af)</t>
  </si>
  <si>
    <t>[GEO] BAZANDARASHVILI, Zviad (3326595c)</t>
  </si>
  <si>
    <t>[GEO] BEDIANASHVILI, Badri (2714fa8c)</t>
  </si>
  <si>
    <t>[GEO] BIZIKASHVILI, Aleksandre (27386583)</t>
  </si>
  <si>
    <t>[GEO] DZIGURASHVILI, Giorgi (4dee458b)</t>
  </si>
  <si>
    <t>[GEO] GAZDELIANI, Iakob (5c2292b8)</t>
  </si>
  <si>
    <t>[GEO] GIGILASHVILI, Vano (ebead8a3)</t>
  </si>
  <si>
    <t>[GEO] GULBIANI, Zelim (9bafbd39)</t>
  </si>
  <si>
    <t>[GEO] GVASALIA, Elguja (15394c86)</t>
  </si>
  <si>
    <t>[GEO] MESHVELIANI, Dato (d4ad87e2)</t>
  </si>
  <si>
    <t>[GEO] MIBCHUANI, Irakli (6c2ff25f)</t>
  </si>
  <si>
    <t>[GEO] SHUKVANI, Giorgi (a1f164cc)</t>
  </si>
  <si>
    <t>[GEO] SHVELIDZE, Vazha (264f53a2)</t>
  </si>
  <si>
    <t>[GEO] SIRADZE, Khvtiso (9e19f143)</t>
  </si>
  <si>
    <t>[GEO] UDZILAURI, David (1ad443e6)</t>
  </si>
  <si>
    <t>[GER] BARTSCH, Andreas (23c66556)</t>
  </si>
  <si>
    <t>[GER] DEGENHART, Dieter (3a3c6525)</t>
  </si>
  <si>
    <t>[GER] DR. HERTLEIN, Michael (71edb878)</t>
  </si>
  <si>
    <t>[GER] ECKERT, Julia (a638fcc6)</t>
  </si>
  <si>
    <t>[GER] ERNST, Martin (d832454f)</t>
  </si>
  <si>
    <t>[GER] GROENING, Anna (55ee3a13)</t>
  </si>
  <si>
    <t>[GER] GROENING, Mario (81c9f3cd)</t>
  </si>
  <si>
    <t>[GER] HESSE, Sebastian (bec9dfb6)</t>
  </si>
  <si>
    <t>[GER] KAMMRATH, Thomas (e5919869)</t>
  </si>
  <si>
    <t>[GER] KRETSCHMER, Markus (7de4645d)</t>
  </si>
  <si>
    <t>[GER] LINDMUELLER, Hilke Christine (e69e44d1)</t>
  </si>
  <si>
    <t>[GER] LUEKEN, Christian (518294cc)</t>
  </si>
  <si>
    <t>[GER] MACHULIK, Astrid (2e38d874)</t>
  </si>
  <si>
    <t>[GER] MESSING, Tono (f3f43cce)</t>
  </si>
  <si>
    <t>[GER] METZDORF, Axel (3567bf4c)</t>
  </si>
  <si>
    <t>[GER] POLLER, Ulrike (c5c9b486)</t>
  </si>
  <si>
    <t>[GER] SCHUSTER, Hendrik (e8c8433d)</t>
  </si>
  <si>
    <t>[GER] SEEMANN, Anja (99abb623)</t>
  </si>
  <si>
    <t>[GER] SEGLER, Steffen (6afb49e7)</t>
  </si>
  <si>
    <t>[GER] SPRENGER, Anita (8f685fe9)</t>
  </si>
  <si>
    <t>[GER] SUDAU, Henning (f46b1126)</t>
  </si>
  <si>
    <t>[GER] SWIECH, Hubert (e53c131e)</t>
  </si>
  <si>
    <t>[GER] ZAHL, Christina (c6924a52)</t>
  </si>
  <si>
    <t>[GER] ZHUMANBAYEV, Bekzhan (4b91f561)</t>
  </si>
  <si>
    <t>[ITA] ACERBI, Fabio (dfb8e21f)</t>
  </si>
  <si>
    <t>[ITA] IACOMINO, Pasquale (9e33865d)</t>
  </si>
  <si>
    <t>[ITA] INVERNIZZI, Giuliano (69bb68ae)</t>
  </si>
  <si>
    <t>[ITA] MARVERTI, Fernando (6f185a92)</t>
  </si>
  <si>
    <t>[ITA] URSU, Vitalie (71d5937c)</t>
  </si>
  <si>
    <t>[KAZ] NARMETOV, Kamilzhan (bd2cb734)</t>
  </si>
  <si>
    <t>[KOR] JEONG, Wanki (264927c6)</t>
  </si>
  <si>
    <t>[LAT] EKSA, Eduards (4e44d49e)</t>
  </si>
  <si>
    <t>[LAT] GEVLA, Andrejs (424b2643)</t>
  </si>
  <si>
    <t>[LAT] KRAUZE, Jekaterina (f6d979a7)</t>
  </si>
  <si>
    <t>[LAT] MIRZOJANS, Arsens (7bf28319)</t>
  </si>
  <si>
    <t>[LAT] PAVLOVSKIS, Vitalijs (b88391e1)</t>
  </si>
  <si>
    <t>[NED] VAN ALLER, Jasmijn (2d876da9)</t>
  </si>
  <si>
    <t>[POL] CZUPRYNA, Krzysztof (f1743984)</t>
  </si>
  <si>
    <t>[POL] FRACZEK, Henryk (edbf38d4)</t>
  </si>
  <si>
    <t>[POL] JANISZEWSKI, ROMAN (9114fc5c)</t>
  </si>
  <si>
    <t>[POL] KLIMAS, Andrzej (8657e711)</t>
  </si>
  <si>
    <t>[POL] KORFANTY, Magdalena (9554614c)</t>
  </si>
  <si>
    <t>[POL] ODRONIEC, Mateusz (f4ba9cf7)</t>
  </si>
  <si>
    <t>[POL] OLEKSY, Adam (e245e2b9)</t>
  </si>
  <si>
    <t>[POL] PAZGAN, Stanislaw (1229e89f)</t>
  </si>
  <si>
    <t>[POL] PRZESTACKI, Damian (36499a69)</t>
  </si>
  <si>
    <t>[POL] RAS, Robert (412836c9)</t>
  </si>
  <si>
    <t>[POL] ROGALA, Damian (d9a356ff)</t>
  </si>
  <si>
    <t>[POL] TUSZYNSKI, Tomasz (6667d46d)</t>
  </si>
  <si>
    <t>[POL] WITKOWSKI, Marcin (628266dd)</t>
  </si>
  <si>
    <t>[SLO] ZGAJNER, Marko (7b638287)</t>
  </si>
  <si>
    <t>[SRB] MILANOVIC, NIKOLA (3d8aa9ea)</t>
  </si>
  <si>
    <t>[SWE] JOFRE, Jorge (5f3773d4)</t>
  </si>
  <si>
    <t>[TJK] YAKHSHIBEKOV, Faizali (cfecbe56)</t>
  </si>
  <si>
    <t>[TUR] KARBEYAZ, Halil (1b6e73d2)</t>
  </si>
  <si>
    <t>[TUR] OLCAY, Murat (2299664a)</t>
  </si>
  <si>
    <t>[UKR] MELNYCHUK, Andrii (59f1d73a)</t>
  </si>
  <si>
    <t>[UKR] OSMOLOVSKYY, Vitaliy (ca187f4a)</t>
  </si>
  <si>
    <t>[UKR] PAPUSHENKO, Ivan (3e26dd88)</t>
  </si>
  <si>
    <t>[UKR] RANGAIEV, Oleksandr (75c478fb)</t>
  </si>
  <si>
    <t>[UKR] TUDAN, Vasyl (c6959afd)</t>
  </si>
  <si>
    <t>[AUT] KELLERER, Kurt (ee43df29)</t>
  </si>
  <si>
    <t>[AUT] KURZ, Reinhold (e3351734)</t>
  </si>
  <si>
    <t>[AUT] LEIDENFROST, Ernst (c7a3d3f9)</t>
  </si>
  <si>
    <t>[AUT] LOOS, Claudia (e15ebc8a)</t>
  </si>
  <si>
    <t>[AUT] MAIRHOFER, Martin (1bb41791)</t>
  </si>
  <si>
    <t>[AUT] RADNER, Gerald (8497ff77)</t>
  </si>
  <si>
    <t>[AZE] ALIYEV, Ruslan (ea311acf)</t>
  </si>
  <si>
    <t>[AZE] BABAYEV, Vugar (647159de)</t>
  </si>
  <si>
    <t>[AZE] BAGHIROV, Zaur (f9734fbb)</t>
  </si>
  <si>
    <t>[AZE] GASIMOV, Gabil (8b71f4f9)</t>
  </si>
  <si>
    <t>[AZE] IMANOV, Imran (d37a194c)</t>
  </si>
  <si>
    <t>[AZE] MAMMADLI, Gurban (8f2fc187)</t>
  </si>
  <si>
    <t>[AZE] MAMMADOV, Mammad (5aa55d6f)</t>
  </si>
  <si>
    <t>[BEL] DE SOMER, Fran (cfb6f169)</t>
  </si>
  <si>
    <t>[BEL] DEMIDDELE, Mike (139e55e9)</t>
  </si>
  <si>
    <t>[BEL] HANCI, Osman (3727dce5)</t>
  </si>
  <si>
    <t>[BEL] LUISI, Andre (92297f48)</t>
  </si>
  <si>
    <t>[BEL] MILIOTO, Antonino (fea69f46)</t>
  </si>
  <si>
    <t>[BIH] KLJAJIC, Nikola (741bcc99)</t>
  </si>
  <si>
    <t>[BIH] MARINOVIC, Radenko (5df87e33)</t>
  </si>
  <si>
    <t>[BIH] SALIHBEGOVIC, Jasmin (37edfe26)</t>
  </si>
  <si>
    <t>[BUL] LAPADATOV, Lyubomir (dc55b9ad)</t>
  </si>
  <si>
    <t>[BUL] POPOV, Ivaylo (68d39d2c)</t>
  </si>
  <si>
    <t>[CAN] TARGOSINSKI, Artur (6521e61a)</t>
  </si>
  <si>
    <t>[CRO] GAGULA, Goran (ae27c9e4)</t>
  </si>
  <si>
    <t>[CRO] SANCIC, Josip (97136b93)</t>
  </si>
  <si>
    <t>[CZE] KMEC, Lukas (7b8e8848)</t>
  </si>
  <si>
    <t>[CZE] KNAPEK, Tomas (91ce51f7)</t>
  </si>
  <si>
    <t>[CZE] MARTINEK, Roman (923d89f9)</t>
  </si>
  <si>
    <t>[CZE] SVATON, Ludmila (13c2931e)</t>
  </si>
  <si>
    <t>[CZE] VESELY, Leos (17c832ce)</t>
  </si>
  <si>
    <t>[CZE] VESELY, Lukas (a1516131)</t>
  </si>
  <si>
    <t>[ESP] BLANCO RODRIGUEZ, Aaron (d4d37ebe)</t>
  </si>
  <si>
    <t>[ESP] RAMIREZ ROMERO, Juan Jose (314d2abc)</t>
  </si>
  <si>
    <t>[ESP] TERUEL MINA, Enrique (35997935)</t>
  </si>
  <si>
    <t>[EST] ROTHBERG, Steven (e9bd48c8)</t>
  </si>
  <si>
    <t>[FIN] KOKKONEN, Asser (bfa6c5f2)</t>
  </si>
  <si>
    <t>[FIN] RYHANEN, Anssi (f1b984c9)</t>
  </si>
  <si>
    <t>[FRA] ADAM, Matthieu (f91c7e62)</t>
  </si>
  <si>
    <t>[FRA] ALTIER, Damien (2c5ffe18)</t>
  </si>
  <si>
    <t>[FRA] AMBARTSOUMIAN, Sarkis (b5a27c46)</t>
  </si>
  <si>
    <t>[FRA] ANTOINETTE, Richard (22e6b197)</t>
  </si>
  <si>
    <t>[FRA] BABISE, David (d99bc288)</t>
  </si>
  <si>
    <t>[FRA] BOUAMRA, Benaouda (a7c1c1f7)</t>
  </si>
  <si>
    <t>[FRA] DEL GATTO, Jordane (5f42b854)</t>
  </si>
  <si>
    <t>[FRA] DENISSEL, FABIEN (1ec8fe2a)</t>
  </si>
  <si>
    <t>[FRA] GESBERT, Christophe (915a82bf)</t>
  </si>
  <si>
    <t>[FRA] GODOT, Murielle (36239c6e)</t>
  </si>
  <si>
    <t>[FRA] KABA, Ciril (aaacd776)</t>
  </si>
  <si>
    <t>[FRA] LE MELL, Michel (5158e1aa)</t>
  </si>
  <si>
    <t>[FRA] MABILLON, Helene (a967b973)</t>
  </si>
  <si>
    <t>[FRA] MAGNES, Pascaline (94b82d1e)</t>
  </si>
  <si>
    <t>[FRA] MANETTE, CHRISTOPHE (4dcebf87)</t>
  </si>
  <si>
    <t>[FRA] OUARTI, Kamel (d49ce588)</t>
  </si>
  <si>
    <t>[FRA] PARISOT, Amelie (c6adeb8c)</t>
  </si>
  <si>
    <t>[FRA] PICOT, Icare (5d25fbc1)</t>
  </si>
  <si>
    <t>[FRA] PINEAU, Anne-Cecile (bd2a9549)</t>
  </si>
  <si>
    <t>[FRA] RION, Jerome (33e127fb)</t>
  </si>
  <si>
    <t>[FRA] ROLAND, Delphine (791d455a)</t>
  </si>
  <si>
    <t>[FRA] THERESE, Gregory (769917a8)</t>
  </si>
  <si>
    <t>[FRA] TRABELSI, Miled (3b53d538)</t>
  </si>
  <si>
    <t>[FRA] WERNER, YANN (b25f7b41)</t>
  </si>
  <si>
    <t>[FRO] POULSEN, Bugvi (117d52dc)</t>
  </si>
  <si>
    <t>[GBR] ALFAJARE, Yousef (d6ee7a78)</t>
  </si>
  <si>
    <t>[GBR] BATT, Danielle (fcc8596f)</t>
  </si>
  <si>
    <t>[GBR] PLUMRIDGE, Laura (6c132758)</t>
  </si>
  <si>
    <t>[GEO] ABASOV, Rza (f64e3b17)</t>
  </si>
  <si>
    <t>[GEO] BERIASHVILI, Ioseb (144d5346)</t>
  </si>
  <si>
    <t>[GEO] CHUBINIDZE, Levan (1a97421b)</t>
  </si>
  <si>
    <t>[GEO] DAVITASHVILI, Alexsi (5e416c6f)</t>
  </si>
  <si>
    <t>[GEO] GOBEJISHVILI, Deviko (129a11b3)</t>
  </si>
  <si>
    <t>[GEO] IAKOBASHVILI, Sandro (f9bb16b8)</t>
  </si>
  <si>
    <t>[GEO] JORJOLIANI, Valerian (757ca142)</t>
  </si>
  <si>
    <t>[GEO] KALDANI, Emzari (c5b16442)</t>
  </si>
  <si>
    <t>[GEO] KURASBEDIANI, Ivane (a5326aea)</t>
  </si>
  <si>
    <t>[GEO] LORIASHVILI, Daviti (341ff772)</t>
  </si>
  <si>
    <t>[GEO] MAKHATADZE, Zaza (5cdd575a)</t>
  </si>
  <si>
    <t>[GEO] MENTESHASHVILI, Gogita (52fde99c)</t>
  </si>
  <si>
    <t>[GEO] MIKABERIDZE, Lasha (2eaf319a)</t>
  </si>
  <si>
    <t>[GEO] MODEBADZE, Giorgi (88b49595)</t>
  </si>
  <si>
    <t>[GEO] MULADZE, Dimitri (d9254a1c)</t>
  </si>
  <si>
    <t>[GEO] NADIRASHVILI, George (64a68cc2)</t>
  </si>
  <si>
    <t>[GEO] TAMLIANI, Gegi (e3de72bb)</t>
  </si>
  <si>
    <t>[GEO] TOTLADZE, Vaniko (def441d9)</t>
  </si>
  <si>
    <t>[GEO] TSIPIANI, Gigla (666ec9f7)</t>
  </si>
  <si>
    <t>[GEO] ZAKRADZE, Gocha (2eb85392)</t>
  </si>
  <si>
    <t>[GEO] ZURABIANI, Phridon (acf75d3d)</t>
  </si>
  <si>
    <t>[GER] BARTONE, Franco (de963471)</t>
  </si>
  <si>
    <t>[GER] BEHNKE, Daniela (53486457)</t>
  </si>
  <si>
    <t>[GER] BISCHOF, Jens Peter (15e95532)</t>
  </si>
  <si>
    <t>[GER] ENDRAS, Robert (ddd554d2)</t>
  </si>
  <si>
    <t>[GER] FAUSER, Benjamin (7476db66)</t>
  </si>
  <si>
    <t>[GER] GRAFMUELLER, Gerhard (a37a545c)</t>
  </si>
  <si>
    <t>[GER] HACKEL, Sylvia (cd325b3c)</t>
  </si>
  <si>
    <t>[GER] HEIDRICH, Anke (c4c45dfa)</t>
  </si>
  <si>
    <t>[GER] HEU, Sascha (3548fe37)</t>
  </si>
  <si>
    <t>[GER] HINTERLEITNER, Wolfgang (da98d13b)</t>
  </si>
  <si>
    <t>[GER] HOLLAENDER, Udo (7699b7a5)</t>
  </si>
  <si>
    <t>[GER] MUECKE, Romy (7791fb57)</t>
  </si>
  <si>
    <t>[GER] REHN, Jan (252fa51b)</t>
  </si>
  <si>
    <t>[GER] ROCKSTUHL, Ines (efed9bbe)</t>
  </si>
  <si>
    <t>[GER] SCHERER, Saskia (2fadef13)</t>
  </si>
  <si>
    <t>[GER] SCHERTEL, Lothar (19b2aba7)</t>
  </si>
  <si>
    <t>[GER] SCHMIDT, Dominic (498f251d)</t>
  </si>
  <si>
    <t>[GER] TAREQ, Jamal (2148bfad)</t>
  </si>
  <si>
    <t>[GER] THIMSEN, Hanna (fbafebf3)</t>
  </si>
  <si>
    <t>[GER] TRAUS, Michael (25b36161)</t>
  </si>
  <si>
    <t>[GER] UEHLEIN, Anja Dorothee (4ed9f54a)</t>
  </si>
  <si>
    <t>[GER] USTINOV, Konstantin (1a4aa2f3)</t>
  </si>
  <si>
    <t>[GER] UTZAT, Marcus (ea73661b)</t>
  </si>
  <si>
    <t>[GER] VILLMANN, Thomas (93a2812b)</t>
  </si>
  <si>
    <t>[GER] WALTHER, Franziska (d8ae4e32)</t>
  </si>
  <si>
    <t>[GER] WEBER, Andrea (c5a4c44a)</t>
  </si>
  <si>
    <t>[HUN] GONDOCS, Attila (e39b372b)</t>
  </si>
  <si>
    <t>[HUN] KERSCHNER, Krisztian (13f8bcd3)</t>
  </si>
  <si>
    <t>[HUN] KORANYI, Miklos (dc69cc5f)</t>
  </si>
  <si>
    <t>[HUN] MAKHULT, Mihaly (d69e9e46)</t>
  </si>
  <si>
    <t>[HUN] SINKA, Szabolcs (16a1c9a2)</t>
  </si>
  <si>
    <t>[ISR] LOGASHENKO, Stanislav (448347fd)</t>
  </si>
  <si>
    <t>[ITA] BATTISTELLA, Lara (defb9644)</t>
  </si>
  <si>
    <t>[ITA] DEGORTES, Raimondo (df2d8c1a)</t>
  </si>
  <si>
    <t>[ITA] GIGLI, Marco (598dade7)</t>
  </si>
  <si>
    <t>[ITA] GUEMATI, Maha Aida (57f5ce47)</t>
  </si>
  <si>
    <t>[ITA] LUCANTONI, Giovanni (f1a94be7)</t>
  </si>
  <si>
    <t>[ITA] MANNINA, Daniele (97a5fe5b)</t>
  </si>
  <si>
    <t>[ITA] MAZZOCATO, Mattia (139f2df9)</t>
  </si>
  <si>
    <t>[ITA] MURRONI, Fabrizio (b68e7f83)</t>
  </si>
  <si>
    <t>[ITA] PAOLETTI, Ilenia (adf97c4b)</t>
  </si>
  <si>
    <t>[ITA] ROMEO, Valerio (3121e9d4)</t>
  </si>
  <si>
    <t>[ITA] SANTINI, Fabio (be724f56)</t>
  </si>
  <si>
    <t>[ITA] SESTIERI, Gianna (8b57bc5a)</t>
  </si>
  <si>
    <t>[ITA] SPADINI, Luca (7c4b1147)</t>
  </si>
  <si>
    <t>[ITA] TANDOI, Thomas (5afd13aa)</t>
  </si>
  <si>
    <t>[ITA] TASSI, Angela (8ab42dbb)</t>
  </si>
  <si>
    <t>[ITA] VALLI, Sergio (2b72bcb6)</t>
  </si>
  <si>
    <t>[KAZ] RUZUKULOV, Farkhad (42357efb)</t>
  </si>
  <si>
    <t>[KAZ] RUZUKULOV, Farkhad (b98b25de)</t>
  </si>
  <si>
    <t>[KAZ] SAGYNDYK, Kanat (b6cad613)</t>
  </si>
  <si>
    <t>[LAT] BARBAKA, Sandra (8439b5fe)</t>
  </si>
  <si>
    <t>[LAT] BESSOLCEVS, Andrejs (ec95d2be)</t>
  </si>
  <si>
    <t>[LAT] KIRSONS, Gunars (4e6d842a)</t>
  </si>
  <si>
    <t>[LAT] MILENBERGS, Aigars (b9f43368)</t>
  </si>
  <si>
    <t>[LAT] RESKO, Viktor (d41b6f2f)</t>
  </si>
  <si>
    <t>[LAT] STIRIS, Arturs (94f75d2f)</t>
  </si>
  <si>
    <t>[LAT] ZAKOLAPINS, Mihails (f7e4f25a)</t>
  </si>
  <si>
    <t>[LAT] ZELONIJS, Vsevolods (154ae1df)</t>
  </si>
  <si>
    <t>[LTU] KIVILIUS, Laimonas (e9a4314f)</t>
  </si>
  <si>
    <t>[MDA] CANTIR, Ruslan (d2c962b2)</t>
  </si>
  <si>
    <t>[MDA] CIUS, Alexandru (717f1bfe)</t>
  </si>
  <si>
    <t>[MDA] MALEAR, Mihail (b9ed1661)</t>
  </si>
  <si>
    <t>[MDA] PREGUZA, Vladimir (c6afc6b6)</t>
  </si>
  <si>
    <t>[NED] VAN DER PLAS, Mike (baa4ce81)</t>
  </si>
  <si>
    <t>[NOR] MANSILLA GARCIA, Sergio (e136477d)</t>
  </si>
  <si>
    <t>[NOR] NILSSEN, Kay Otto (3a9e6622)</t>
  </si>
  <si>
    <t>[POL] BANASZAK, Waldemar (18248349)</t>
  </si>
  <si>
    <t>[POL] BROZYNA, Jolanta (3c26ac4a)</t>
  </si>
  <si>
    <t>[POL] CHROSCIELEWSKA, Monika (ff7e42ae)</t>
  </si>
  <si>
    <t>[POL] CYMAN, Artur (ae89e314)</t>
  </si>
  <si>
    <t>[POL] DOMOWICZ, Jaroslaw (ef6ca816)</t>
  </si>
  <si>
    <t>[POL] GAJDAMAKIN, Radoslaw (8f649386)</t>
  </si>
  <si>
    <t>[POL] KACZMAREK, Krzysztof (5aa28b78)</t>
  </si>
  <si>
    <t>[POL] KAMINSKI, Slawomir (f7992b93)</t>
  </si>
  <si>
    <t>[POL] KASPRZYK, Dariusz (84d6cf36)</t>
  </si>
  <si>
    <t>[POL] LASKOWSKI, Sebastian (854a4e2a)</t>
  </si>
  <si>
    <t>[POL] MATEJCZYK, Slawomir (75211b29)</t>
  </si>
  <si>
    <t>[POL] NOSZCZAK, Maciej (cb1d8182)</t>
  </si>
  <si>
    <t>[POL] OSENKOWSKA, Iwona (be293c14)</t>
  </si>
  <si>
    <t>[POL] PADUCH, Slawomir (7a5c5d3d)</t>
  </si>
  <si>
    <t>[POL] PINTARA, Marcin (d42ae73a)</t>
  </si>
  <si>
    <t>[POL] POJAWA, Piotr (7fa75d6e)</t>
  </si>
  <si>
    <t>[POL] ZAMECKI, Michal (eb859955)</t>
  </si>
  <si>
    <t>[POR] BOLOTO, Antonio (4f6acd97)</t>
  </si>
  <si>
    <t>[ROU] GAVRIS, Aurel (ba38beaa)</t>
  </si>
  <si>
    <t>[ROU] GROSU, Valentin (f4622689)</t>
  </si>
  <si>
    <t>[ROU] PANDUR, Dan (2faa82ed)</t>
  </si>
  <si>
    <t>[ROU] STEREA, Lena (bc454d37)</t>
  </si>
  <si>
    <t>[SLO] MUSIC, Darko (723765b4)</t>
  </si>
  <si>
    <t>[SRB] NASKOVIC, Nenad (6beb7923)</t>
  </si>
  <si>
    <t>[SRB] STANISIC, Slavko (bbdb449a)</t>
  </si>
  <si>
    <t>[SUI] PANTILLON, Gilbert (ed92d6cb)</t>
  </si>
  <si>
    <t>[SUI] SAUVAT, Julien (b17cad9f)</t>
  </si>
  <si>
    <t>[SVK] CICMANEC, Rastislav (a7cf4492)</t>
  </si>
  <si>
    <t>[SWE] BAKER, Karl (123a44fe)</t>
  </si>
  <si>
    <t>[SWE] PETTERSON, Mans (8bbccace)</t>
  </si>
  <si>
    <t>[SWE] PRAHL, Marita (b1c6a6a7)</t>
  </si>
  <si>
    <t>[TJK] MAJIDOV, Habibullo (cef172b3)</t>
  </si>
  <si>
    <t>[TJK] SHARIPOV, Kholmakhmad (cc9b64ad)</t>
  </si>
  <si>
    <t>[UKR] BUBNIUK, Oleksandr (d4372a14)</t>
  </si>
  <si>
    <t>[UKR] CHUDYK, Yevhen (eee117f4)</t>
  </si>
  <si>
    <t>[UKR] KORIAVETS, Oleksandr (2817e44e)</t>
  </si>
  <si>
    <t>[UKR] KULIESHKOV, IURII (e3e62539)</t>
  </si>
  <si>
    <t>[UKR] NABRAKLO, Oleksandr (373854c6)</t>
  </si>
  <si>
    <t>[UKR] STETSENKO, Denys (7332cdbd)</t>
  </si>
  <si>
    <t>[AUT] TRUDENBERGER, Andreas (389b4c7f)</t>
  </si>
  <si>
    <t>[AZE] IBRAHIMOV, Vasif (438b83b4)</t>
  </si>
  <si>
    <t>[AZE] SHAMIZADA, Rashid (ff5eefd3)</t>
  </si>
  <si>
    <t>[BEL] AGOSTINI, Ermanno (71fcf71b)</t>
  </si>
  <si>
    <t>[BEL] HOLLEVOET, Allison (e98d1c94)</t>
  </si>
  <si>
    <t>[CRO] CRNKOVIC, Borivoj (277a4f58)</t>
  </si>
  <si>
    <t>[CRO] MALTAR, Danijela (747e9bd9)</t>
  </si>
  <si>
    <t>[CZE] KYTYR, Pavel (9a64f6c5)</t>
  </si>
  <si>
    <t>[CZE] POLETINOVA, Jana (e18ff318)</t>
  </si>
  <si>
    <t>[CZE] SARSOUN, Bohumir (18dc6af9)</t>
  </si>
  <si>
    <t>[CZE] STRITESKY, Adam (a4a4d15e)</t>
  </si>
  <si>
    <t>[CZE] TUREK, Jindrich (d3d288a6)</t>
  </si>
  <si>
    <t>[CZE] ZLAMAL, Frantisek (8f13c7dd)</t>
  </si>
  <si>
    <t>[ESP] ELORZA, Garayalde (2ab8a994)</t>
  </si>
  <si>
    <t>[ESP] PRADO BALLESTERO, Juan Antonio (c93a8842)</t>
  </si>
  <si>
    <t>[FIN] HUKKA, Sini (d695c463)</t>
  </si>
  <si>
    <t>[FIN] KORHONEN, Niko (a867d9b4)</t>
  </si>
  <si>
    <t>[FIN] LAUREN, Pasi (be6d9c9a)</t>
  </si>
  <si>
    <t>[FIN] PAHLMAN, Tom (6cf22c92)</t>
  </si>
  <si>
    <t>[FIN] SALMELA, Juha-Matti (fdbd8a87)</t>
  </si>
  <si>
    <t>[FRA] BEKKOUCHE, Sorraya (f6e98c73)</t>
  </si>
  <si>
    <t>[FRA] BOBOZO, Ndange Kaba Daddy (7449ea49)</t>
  </si>
  <si>
    <t>[FRA] CARREGA, Carine (2cbeb286)</t>
  </si>
  <si>
    <t>[FRA] CONTE, Michel (588c2624)</t>
  </si>
  <si>
    <t>[FRA] DEZOTEUX, Adeline (27718ab5)</t>
  </si>
  <si>
    <t>[FRA] DI MARCO, ELODIE (16c4db51)</t>
  </si>
  <si>
    <t>[FRA] HELOUIN, David (fe26993d)</t>
  </si>
  <si>
    <t>[FRA] LAGUERRE, Gerard (1d6d57ea)</t>
  </si>
  <si>
    <t>[FRA] NOUASRIA, Nacer (5281b863)</t>
  </si>
  <si>
    <t>[FRA] PEREIRA, Ornella (22ceddb8)</t>
  </si>
  <si>
    <t>[FRA] ROUSSEAU, Robert (468a39b7)</t>
  </si>
  <si>
    <t>[FRA] SCHILLEWAERT, Eric (dd1ce8ff)</t>
  </si>
  <si>
    <t>[FRA] SOVET, Sylvie (e72f1eec)</t>
  </si>
  <si>
    <t>[GBR] ANDREWS, Chris (7a839b33)</t>
  </si>
  <si>
    <t>[GBR] FRANCIS, Colin (bfd22327)</t>
  </si>
  <si>
    <t>[GBR] OZDOEV, Akroman (1638d129)</t>
  </si>
  <si>
    <t>[GEO] BEKAURI, Shalva (491237f4)</t>
  </si>
  <si>
    <t>[GEO] TARUASHVILI, Maia (a4ddbf84)</t>
  </si>
  <si>
    <t>[GER] ROESSLER, Nadine (af34cac7)</t>
  </si>
  <si>
    <t>[GER] SCHWENDERLING, Helen (d28c4112)</t>
  </si>
  <si>
    <t>[GER] STURM, Ivan (a59ca31f)</t>
  </si>
  <si>
    <t>[HUN] DEAK, Attila (c88f7d2e)</t>
  </si>
  <si>
    <t>[HUN] ENGEL, Attila (33496f49)</t>
  </si>
  <si>
    <t>[HUN] KERSICS, Antal (7ab17a71)</t>
  </si>
  <si>
    <t>[HUN] NOVAK, Szilvia (da12feef)</t>
  </si>
  <si>
    <t>[HUN] VESZI, Klara (64593353)</t>
  </si>
  <si>
    <t>[ITA] ARRIGONI, Diana (7a213d55)</t>
  </si>
  <si>
    <t>[ITA] BANI, Stefano (d87ef368)</t>
  </si>
  <si>
    <t>[ITA] CALAMO, Aurora (9b83d75e)</t>
  </si>
  <si>
    <t>[ITA] D AMARIO, ALESSANDRA (b27d3a7a)</t>
  </si>
  <si>
    <t>[ITA] IANNONE, Francesco (d3ed69cc)</t>
  </si>
  <si>
    <t>[ITA] PALLAVICINO, Cristiana (34653b5d)</t>
  </si>
  <si>
    <t>[ITA] ROSSI, Giuliano (28694323)</t>
  </si>
  <si>
    <t>[ITA] SATO, Marika (24e65586)</t>
  </si>
  <si>
    <t>[ITA] STRAGLIOTTO, Monica (9c797c14)</t>
  </si>
  <si>
    <t>[MDA] LEU, Iurie (ba3487f9)</t>
  </si>
  <si>
    <t>[MDA] MARINESCU, Viorel (c8368d4f)</t>
  </si>
  <si>
    <t>[NED] LETTERIE, Jeroen (ccf3aa2f)</t>
  </si>
  <si>
    <t>[NOR] MYRNES, Hanne (ceefd26c)</t>
  </si>
  <si>
    <t>[POL] KUPCZYNSKI, Grzegorz (f9b41b43)</t>
  </si>
  <si>
    <t>[POL] WICHAN, Ryszard (a8b994d6)</t>
  </si>
  <si>
    <t>[POL] WILKOMIRSKI, Krzysztof (29c263d5)</t>
  </si>
  <si>
    <t>[POL] ZAMECKI, Maciej (5e329b45)</t>
  </si>
  <si>
    <t>[POR] GUERREIRO, Joaquim (61e456d7)</t>
  </si>
  <si>
    <t>[SRB] JOCIC, Miroslav (1bbefedb)</t>
  </si>
  <si>
    <t>[SRB] MIJALKOVIC, Marko (b5a89f28)</t>
  </si>
  <si>
    <t>[SUI] FUERST, Marcel (a1214b98)</t>
  </si>
  <si>
    <t>[SUI] NESSENSOHN, Hans (891b99c9)</t>
  </si>
  <si>
    <t>[SVK] MANIK, Mikulas (e62e33ad)</t>
  </si>
  <si>
    <t>[SVK] MARUNA, Robert (fe912e5a)</t>
  </si>
  <si>
    <t>[SVK] SLABY, Martin (494fcbbb)</t>
  </si>
  <si>
    <t>[ALG] BOUHELLA, Hafid (1dad9caf)</t>
  </si>
  <si>
    <t>[ARG] PALUDI, Gaston (83f4681e)</t>
  </si>
  <si>
    <t>[AUS] ARLOVE, Catherine (653bb89a)</t>
  </si>
  <si>
    <t>[AUS] LIVAS, Konstantinos (fc59d3dc)</t>
  </si>
  <si>
    <t>[AUS] O'DEA, Martin (fc28d2e3)</t>
  </si>
  <si>
    <t>[AUT] KERSCHNER, Krisztian (d2f7c68a)</t>
  </si>
  <si>
    <t>[AZE] ALIBAYLI, Ali (a746eda8)</t>
  </si>
  <si>
    <t>[AZE] AZARPUR, Vahid (12cbf3db)</t>
  </si>
  <si>
    <t>[AZE] FATULLAYEV, Azer (43aa42de)</t>
  </si>
  <si>
    <t>[AZE] GASIMOV, Arif (6fc55fff)</t>
  </si>
  <si>
    <t>[AZE] HUSEYNOV, Zulfugar (58ed68a3)</t>
  </si>
  <si>
    <t>[AZE] KARIMOV, Vusal (7731766f)</t>
  </si>
  <si>
    <t>[AZE] MAMMADOV, Nizami (26ac5692)</t>
  </si>
  <si>
    <t>[AZE] MAYILOV, Elchin (66fa25d7)</t>
  </si>
  <si>
    <t>[BEL] AELBRECHT, Maarten-Jan (b6c7c91d)</t>
  </si>
  <si>
    <t>[BEL] BELEHO, Rodrigue (53d5a861)</t>
  </si>
  <si>
    <t>[BEL] CHRISTIAENS, Sven (de25c9fa)</t>
  </si>
  <si>
    <t>[BEL] DE CABOOTER, Laurens (9cb6da54)</t>
  </si>
  <si>
    <t>[BEL] TURELUREN, Sander (dbccaef5)</t>
  </si>
  <si>
    <t>[BEL] VANDEVOORT, Dirk (5befe164)</t>
  </si>
  <si>
    <t>[BIH] MUJKIC, Alisa (6b73cc27)</t>
  </si>
  <si>
    <t>[BRA] ANJOS, Vladis (cb3dcfc7)</t>
  </si>
  <si>
    <t>[BRA] ARÁUJO, Elder (328baf44)</t>
  </si>
  <si>
    <t>[BRA] ARAUJO, Jose (12f7c161)</t>
  </si>
  <si>
    <t>[BRA] BATISTA, Rogerio (9d7bb4ac)</t>
  </si>
  <si>
    <t>[BRA] DE ANDRADE, Jose Mauricio (1643994d)</t>
  </si>
  <si>
    <t>[BRA] JESUS, Ricardo (1cff7be8)</t>
  </si>
  <si>
    <t>[BRA] KUBO, Leonardo (e6599d8b)</t>
  </si>
  <si>
    <t>[BRA] MARTIN, Felipe (e98bb966)</t>
  </si>
  <si>
    <t>[BRA] SARAIVA, Alam (f4a299c3)</t>
  </si>
  <si>
    <t>[BRA] TORRES, Stanley (4ab1fa5d)</t>
  </si>
  <si>
    <t>[BRA] VELLOZA, Joao (9bd89acf)</t>
  </si>
  <si>
    <t>[CHI] ZAPATA, Rene (d5fee976)</t>
  </si>
  <si>
    <t>[CRO] MADAR, Tea (da89eaf8)</t>
  </si>
  <si>
    <t>[CZE] AUTERSKA, Petra (ae897dc9)</t>
  </si>
  <si>
    <t>[CZE] HASIK, Ludvik (fc77785b)</t>
  </si>
  <si>
    <t>[CZE] HORAK, Jakub (d283f787)</t>
  </si>
  <si>
    <t>[CZE] KODESOVA, Hana (a588397f)</t>
  </si>
  <si>
    <t>[CZE] NESTAKOVA, Michaela (fcf1ab9e)</t>
  </si>
  <si>
    <t>[CZE] SIGMUNDOVA, Veronika (f74cdbcc)</t>
  </si>
  <si>
    <t>[CZE] ZAHOROVA, Jaroslava (42447395)</t>
  </si>
  <si>
    <t>[ESP] BENAVIDES PLAT, Angel (6dacd4cf)</t>
  </si>
  <si>
    <t>[ESP] LORENZO APARICIO, Francisco (a664bdeb)</t>
  </si>
  <si>
    <t>[ESP] ROLDAN VIAR, Ana (ad98a726)</t>
  </si>
  <si>
    <t>[EST] ZUBKOVA, Viktoria (cb634d94)</t>
  </si>
  <si>
    <t>[FIN] BACKMAN, Tony (efa733b9)</t>
  </si>
  <si>
    <t>[FRA] ALLOT, Didier (6eaf17d8)</t>
  </si>
  <si>
    <t>[FRA] BARROT, Martial (262ee2e4)</t>
  </si>
  <si>
    <t>[FRA] BERTRAND, LEILA (b2dd261b)</t>
  </si>
  <si>
    <t>[FRA] BLANCHARD, Bruno (4e736a94)</t>
  </si>
  <si>
    <t>[FRA] BLANCHARD, Laetitia (268df15c)</t>
  </si>
  <si>
    <t>[FRA] BLON, Frederic (316f2a69)</t>
  </si>
  <si>
    <t>[FRA] BOTTAZZI, Hubert (79c9e7c6)</t>
  </si>
  <si>
    <t>[FRA] BOULATIKA, Abdelkader (a53ab325)</t>
  </si>
  <si>
    <t>[FRA] BOUSSIQUAULT, VALERIE (7fed157c)</t>
  </si>
  <si>
    <t>[FRA] BOUSSIRON, Lydie (df16fb99)</t>
  </si>
  <si>
    <t>[FRA] BRONNER, Lucie (f6bbc7d6)</t>
  </si>
  <si>
    <t>[FRA] CONDOMINES, Clement (d1d9a199)</t>
  </si>
  <si>
    <t>[FRA] DERNOUNE, Bachir (349499f3)</t>
  </si>
  <si>
    <t>[FRA] DEVINEAU, Philippe (96b4b786)</t>
  </si>
  <si>
    <t>[FRA] DURIEZ, Angelique (764f1f97)</t>
  </si>
  <si>
    <t>[FRA] FIGARI, CHRISTIAN (93f8aac9)</t>
  </si>
  <si>
    <t>[FRA] FRANCE, Pascal (ff62f7e8)</t>
  </si>
  <si>
    <t>[FRA] GAROFOLI, Romain (a599bf49)</t>
  </si>
  <si>
    <t>[FRA] GUIMARD, BLANDINE (4da8a41c)</t>
  </si>
  <si>
    <t>[FRA] HUGON JEANNIN, Ronny (3d92859b)</t>
  </si>
  <si>
    <t>[FRA] HYPOLITE, Laurence (a4f7851e)</t>
  </si>
  <si>
    <t>[FRA] JEAN GILLES, Christian (166a7d8c)</t>
  </si>
  <si>
    <t>[FRA] LACOMBE, William (584e54af)</t>
  </si>
  <si>
    <t>[FRA] LATOUR, Francois (d9af3873)</t>
  </si>
  <si>
    <t>[FRA] LAUTIER, Lionel (7e897281)</t>
  </si>
  <si>
    <t>[FRA] LE GALL, Tiphaine (ff7a5a2a)</t>
  </si>
  <si>
    <t>[FRA] LEREBOURG, Michael (489ec5ba)</t>
  </si>
  <si>
    <t>[FRA] LIN, Frederic (7b2d6cfe)</t>
  </si>
  <si>
    <t>[FRA] MOLNAR, Mylene (5edda891)</t>
  </si>
  <si>
    <t>[FRA] PANAZIO, Ophelie (3e998e45)</t>
  </si>
  <si>
    <t>[FRA] PEYRARD, JEROME (9d2f2a58)</t>
  </si>
  <si>
    <t>[FRA] REAL, Maelle (dc5d1dba)</t>
  </si>
  <si>
    <t>[FRA] SIKIRDJI, LAURENT (d4998bcd)</t>
  </si>
  <si>
    <t>[FRA] TISSERAND, Erwan (d311a4d5)</t>
  </si>
  <si>
    <t>[FRA] TROCHERIE, Alban (76252b5a)</t>
  </si>
  <si>
    <t>[FRA] TULLIO, Yves (eea95987)</t>
  </si>
  <si>
    <t>[FRA] VERDAUD, Anthony (61b152f6)</t>
  </si>
  <si>
    <t>[GBR] ANTALIKA, Giovanny (fb31e482)</t>
  </si>
  <si>
    <t>[GBR] BRAYSON, Caroline (fad2585c)</t>
  </si>
  <si>
    <t>[GBR] CHRANIUK, Samantha (ab7d2ba3)</t>
  </si>
  <si>
    <t>[GBR] DELANEY, Emma (9945e51b)</t>
  </si>
  <si>
    <t>[GBR] MCGUIRE, David (ae1cc72f)</t>
  </si>
  <si>
    <t>[GBR] MOYSE, Thomas (f6db3cf2)</t>
  </si>
  <si>
    <t>[GBR] WALKER-HALL, Calvin (2955f563)</t>
  </si>
  <si>
    <t>[GEO] BERADZE, Gocha (9b615586)</t>
  </si>
  <si>
    <t>[GEO] KALDANI, Lasha (929b716b)</t>
  </si>
  <si>
    <t>[GEO] KAPANADZE, Zviad (2a816dcd)</t>
  </si>
  <si>
    <t>[GEO] NADAREISHVILI, Givi (3b54411f)</t>
  </si>
  <si>
    <t>[GEO] NEMSADZE, Iasoni (29b25aa6)</t>
  </si>
  <si>
    <t>[GEO] SHINJIKASHVILI, Giorgi (3d61667c)</t>
  </si>
  <si>
    <t>[GEO] TSIKLAURI, Zviad (743a7f8c)</t>
  </si>
  <si>
    <t>[GER] BENTGERODT, Nils (75853c33)</t>
  </si>
  <si>
    <t>[GER] FUCHS, Gerald (6f831383)</t>
  </si>
  <si>
    <t>[GER] GOTTA, Ralph (4fd5c5ed)</t>
  </si>
  <si>
    <t>[GER] HEILMANN, Torsten (555a5b17)</t>
  </si>
  <si>
    <t>[GER] KAISER, Swantje (4f4548be)</t>
  </si>
  <si>
    <t>[GER] NOETZEL, Werner (bb48e611)</t>
  </si>
  <si>
    <t>[GER] NOTTER, Zita (2633c516)</t>
  </si>
  <si>
    <t>[GER] PETERSEN, Nils (ed6fcd24)</t>
  </si>
  <si>
    <t>[GER] SOSSAI, Rodolpho (271bd438)</t>
  </si>
  <si>
    <t>[GER] STERLINSKY, Lothar (2e86b1b7)</t>
  </si>
  <si>
    <t>[HUN] LIPTAI, Edit (db42ac95)</t>
  </si>
  <si>
    <t>[HUN] MESTER, Erszebet (a619622b)</t>
  </si>
  <si>
    <t>[HUN] PENTEK, Zoltan (fc75e2b3)</t>
  </si>
  <si>
    <t>[HUN] SZOCS, Laszlo (7b4c998f)</t>
  </si>
  <si>
    <t>[IND] RANA, Satya Prakash (cc516d9e)</t>
  </si>
  <si>
    <t>[IND] SAINI, Neena (6be7b391)</t>
  </si>
  <si>
    <t>[IND] SATPAUL, Rana (3d3c4eff)</t>
  </si>
  <si>
    <t>[IND] SEHGAL, Anita (514955a2)</t>
  </si>
  <si>
    <t>[IND] SINGH, Virender (a9981a39)</t>
  </si>
  <si>
    <t>[IND] SOLANKI, Ranbir (3e7e4884)</t>
  </si>
  <si>
    <t>[IRL] KILLEEN, Dermot (7cd8c4e9)</t>
  </si>
  <si>
    <t>[ITA] ALFIDI, Antonio (be9c8323)</t>
  </si>
  <si>
    <t>[ITA] CARTA, Alessandra (2981d591)</t>
  </si>
  <si>
    <t>[ITA] COSTANZA, vito (f23d9b85)</t>
  </si>
  <si>
    <t>[ITA] DARANUTA, Gaia (4a56436e)</t>
  </si>
  <si>
    <t>[ITA] DELL ACCIO, Rosanna (74a1189e)</t>
  </si>
  <si>
    <t>[ITA] DOLZA, GIUSEPPE (7b9a1bf7)</t>
  </si>
  <si>
    <t>[ITA] FALLANI, Giada (14e47f17)</t>
  </si>
  <si>
    <t>[ITA] LEOBONO, Andrea Giuseppe (e3bcea2e)</t>
  </si>
  <si>
    <t>[ITA] LEPORE, Alessio (3d713696)</t>
  </si>
  <si>
    <t>[ITA] MELONI, Alessio (9147a6cc)</t>
  </si>
  <si>
    <t>[ITA] PETRILLO, Massimo (b4aff32b)</t>
  </si>
  <si>
    <t>[ITA] TROGU, Sandra (1b653477)</t>
  </si>
  <si>
    <t>[JPN] KATAGIRI, Kiyoshi (a774661d)</t>
  </si>
  <si>
    <t>[JPN] SAKANISHI, Ryoji (ae5d7858)</t>
  </si>
  <si>
    <t>[KAZ] ABEUOV, Arman (5568969c)</t>
  </si>
  <si>
    <t>[KAZ] ABIL, Meiram (ea377b9f)</t>
  </si>
  <si>
    <t>[KAZ] ABISHEV, Kydyrbay (edf2f16f)</t>
  </si>
  <si>
    <t>[KAZ] AKHMETZHANOV, Smagul (d2155525)</t>
  </si>
  <si>
    <t>[KAZ] AKKOZHIN, Daulet (4c1554ec)</t>
  </si>
  <si>
    <t>[KAZ] AMRENOV, Talgat (558f68e6)</t>
  </si>
  <si>
    <t>[KAZ] BAKTYBAY, Dastan (77ecb1b1)</t>
  </si>
  <si>
    <t>[KAZ] DAUTOV, Seitakyn (1df4287a)</t>
  </si>
  <si>
    <t>[KAZ] KAZBEKOV, Nurzhan (2fda63a3)</t>
  </si>
  <si>
    <t>[KAZ] KAZBEKOV, Yergali (cdb7e81a)</t>
  </si>
  <si>
    <t>[KAZ] KONDRATYEV, Yevgeniy (99a69fca)</t>
  </si>
  <si>
    <t>[KAZ] KYNYRBEKOV, Zhanabek (56b896bc)</t>
  </si>
  <si>
    <t>[KAZ] MYRZALIYEV, Marat (8f3e38a5)</t>
  </si>
  <si>
    <t>[KAZ] NURMANOV, Sayan (77699547)</t>
  </si>
  <si>
    <t>[KAZ] OMAROV, Yersaiyn (928bdf75)</t>
  </si>
  <si>
    <t>[KAZ] SHARYGIN, Ramil (1294ae5a)</t>
  </si>
  <si>
    <t>[KAZ] SMBAYEV, Zhassassyn (e13832fc)</t>
  </si>
  <si>
    <t>[KAZ] YESMAGANBETOV, Meirambek (d94dcb83)</t>
  </si>
  <si>
    <t>[MDA] GLIGOR, Vitalie (a9a811db)</t>
  </si>
  <si>
    <t>[MDA] TARAN, Mircea (26647ae4)</t>
  </si>
  <si>
    <t>[MGL] BADAMAARGAA, Altansuvd (926ab582)</t>
  </si>
  <si>
    <t>[MGL] BYAMBAA, Boldnyam (423bdeb2)</t>
  </si>
  <si>
    <t>[MGL] CHINCHULUUN, Bayarmagnai (f35ddf47)</t>
  </si>
  <si>
    <t>[MGL] LEGDEN, Bayarmaa (9f8eeb45)</t>
  </si>
  <si>
    <t>[MGL] LKHAMAA, Amarjargal (a61fb771)</t>
  </si>
  <si>
    <t>[POL] BIELICKI, Zbigniew (cfae451d)</t>
  </si>
  <si>
    <t>[POL] BOROWIEC, Andrzej (b58461ce)</t>
  </si>
  <si>
    <t>[POL] SPRASKI, EDWARD (a334d5ef)</t>
  </si>
  <si>
    <t>[POR] DOMINGUES, Eric (d8da33f1)</t>
  </si>
  <si>
    <t>[POR] GARCIA, Eduardo (664ad3d1)</t>
  </si>
  <si>
    <t>[ROU] CHIRAZI, Marin (91fba311)</t>
  </si>
  <si>
    <t>[ROU] CRISTEA, Augustin (e762d57a)</t>
  </si>
  <si>
    <t>[SEN] DIAW, Mambaye (913263f8)</t>
  </si>
  <si>
    <t>[SMR] ZANNONI, Jessica (d512b5a4)</t>
  </si>
  <si>
    <t>[SRB] BOGIC, Milan (8261d194)</t>
  </si>
  <si>
    <t>[SWE] ENGH, Jonas (c419cb62)</t>
  </si>
  <si>
    <t>[SWE] VRBANJAC, Muhamed (4d8b54df)</t>
  </si>
  <si>
    <t>[TJK] NAZRIEV, Khairullo (4dc1d882)</t>
  </si>
  <si>
    <t>[TJK] SABZALIEV, Behruz (d3f7beda)</t>
  </si>
  <si>
    <t>[UKR] KNYSH, Ihor (5b3ffa2b)</t>
  </si>
  <si>
    <t>[UKR] MOSHKOLOV, Pavlo (18f16757)</t>
  </si>
  <si>
    <t>[UKR] SHVETS, Ivan (3e663d8f)</t>
  </si>
  <si>
    <t>[USA] NORTH, Sandy (ed3dc78d)</t>
  </si>
  <si>
    <t>[USA] SORDO, Carlos (6f4277f8)</t>
  </si>
  <si>
    <t>[UZB] ATADJANOV, Khamid (5b57395b)</t>
  </si>
  <si>
    <t>[UZB] INOYATOV, Bakhrom (82224545)</t>
  </si>
  <si>
    <t>[UZB] MARIS, Makhmudov (229b3c7d)</t>
  </si>
  <si>
    <t>[UZB] SHARIPOV, Fakhriddin (74cc9775)</t>
  </si>
  <si>
    <t>[ARM] GARYANTS, Grigory (d5d383fd)</t>
  </si>
  <si>
    <t>[AUT] RUSU, Iulian (c79634ab)</t>
  </si>
  <si>
    <t>[AZE] BUDAGOV, Vugar (5ef143de)</t>
  </si>
  <si>
    <t>[AZE] HAJIYEV, Babak (c75c7fd1)</t>
  </si>
  <si>
    <t>[AZE] RAJABLI, Farhad (1ab159e4)</t>
  </si>
  <si>
    <t>[BEL] VAN DE VOORDE, Annick (6ee2ca85)</t>
  </si>
  <si>
    <t>[BIH] MUCIBABIC, Milanko (986f2c47)</t>
  </si>
  <si>
    <t>[BIH] VUKOVIC, Mladen (278522ca)</t>
  </si>
  <si>
    <t>[CRO] KRNJETA, Rade (4b43c267)</t>
  </si>
  <si>
    <t>[CZE] CERVENKA, Adam (64dab528)</t>
  </si>
  <si>
    <t>[CZE] HORAK, Michal (1b4339d7)</t>
  </si>
  <si>
    <t>[CZE] KONIGOVA, Lenka (2ad9f8ab)</t>
  </si>
  <si>
    <t>[CZE] SEDMIDUBSKY, Vaclav (7ccfc55b)</t>
  </si>
  <si>
    <t>[ESP] BLANCO  RODRIGUEZ, Juan Luis (a621fb1e)</t>
  </si>
  <si>
    <t>[ESP] GARCIA DIAZ, Raul (aa53e639)</t>
  </si>
  <si>
    <t>[ESP] RODRIGUEZ GONZALEZ, Jose M. (49cdaaba)</t>
  </si>
  <si>
    <t>[EST] METTIS, Juhan (c19c58bc)</t>
  </si>
  <si>
    <t>[FIN] LARI, Loredana (63a6d6fc)</t>
  </si>
  <si>
    <t>[FRA] BARBERIO, Cecile (f15572c8)</t>
  </si>
  <si>
    <t>[FRA] BOYER, Aymeric (afac6369)</t>
  </si>
  <si>
    <t>[FRA] CALARNOU, YANN (d69c4a4f)</t>
  </si>
  <si>
    <t>[FRA] CUSUMANO, VINCENT (6a3fb479)</t>
  </si>
  <si>
    <t>[FRA] DJADRI, Sofiane (ffe6d857)</t>
  </si>
  <si>
    <t>[FRA] DUFRESNE, Francoise (369c5af3)</t>
  </si>
  <si>
    <t>[FRA] GARCIA, Jean luc (4bc8b74f)</t>
  </si>
  <si>
    <t>[FRA] HOSTEAU, CHRISTOPHE (14d2f38f)</t>
  </si>
  <si>
    <t>[FRA] LAGRASTA, Beatrice (f883cc8e)</t>
  </si>
  <si>
    <t>[FRA] LE GORBELEC, Christophe (535b28ff)</t>
  </si>
  <si>
    <t>[FRA] MBANI, Christian (e93ecf22)</t>
  </si>
  <si>
    <t>[FRA] PARPILLON, Marie-Delphine (6fd95aaf)</t>
  </si>
  <si>
    <t>[FRA] VERSCHAEVE, Fabrice (c8598b7f)</t>
  </si>
  <si>
    <t>[GER] GLENZ, Simone (b6524255)</t>
  </si>
  <si>
    <t>[GER] HUBER, Willy (f576e6eb)</t>
  </si>
  <si>
    <t>[GER] KIRSTEN, Rene (3341177b)</t>
  </si>
  <si>
    <t>[GER] LOEFFLER, Wolfgang (6a54c7fb)</t>
  </si>
  <si>
    <t>[GER] SCHUEREN, Claudia (3ac8bb7e)</t>
  </si>
  <si>
    <t>[GER] VELTEN, Marion (58ebf52b)</t>
  </si>
  <si>
    <t>[HUN] BUKI, Peter (de134187)</t>
  </si>
  <si>
    <t>[HUN] PETER, Kamilla (c497c24c)</t>
  </si>
  <si>
    <t>[HUN] ZATIK, Jozsef (bbb167e7)</t>
  </si>
  <si>
    <t>[ITA] MAGINI, Cristina (6e1db399)</t>
  </si>
  <si>
    <t>[ITA] MARSILI, Cristina (2c79d4ac)</t>
  </si>
  <si>
    <t>[ITA] MASERIN, Roberto Andrea (48c24b93)</t>
  </si>
  <si>
    <t>[ITA] PRESSELLO, Stefano (c53f74bf)</t>
  </si>
  <si>
    <t>[MDA] BRINZA, Constantin (48739aa8)</t>
  </si>
  <si>
    <t>[MDA] CURU, Piotr (3be636fc)</t>
  </si>
  <si>
    <t>[MDA] MURTAZALIEV, Muhtar (28afedae)</t>
  </si>
  <si>
    <t>[NED] VAN DER PLOEG, Wessel (bf8bbae5)</t>
  </si>
  <si>
    <t>[NED] WENNEKERS, Jos (a37494dc)</t>
  </si>
  <si>
    <t>[POL] GEMZA, Jacek (a8e1ae41)</t>
  </si>
  <si>
    <t>[POR] ANTONIO, Nuno (6625da7a)</t>
  </si>
  <si>
    <t>[POR] COSTA, Carolina (284ff143)</t>
  </si>
  <si>
    <t>[POR] DINIZ, Catarina (81ffd79b)</t>
  </si>
  <si>
    <t>[ROU] LOZOVANU, Gheorghe (456cc47d)</t>
  </si>
  <si>
    <t>[ROU] MELEASCHEVICI, Valeri (a2de1b9b)</t>
  </si>
  <si>
    <t>[SLO] VRSIC, Kristina (3f755ca1)</t>
  </si>
  <si>
    <t>[SUI] NUSSBAUM, Vincent (182dbfb7)</t>
  </si>
  <si>
    <t>[UKR] KHODOROVSKYI, Illia (f9531de3)</t>
  </si>
  <si>
    <t>[ARG] RENEDO, Alberto (c69acdb6)</t>
  </si>
  <si>
    <t>[AUS] CLARKE, Leslie (7a48875a)</t>
  </si>
  <si>
    <t>[AUT] REISINGER, Johann (da1546c7)</t>
  </si>
  <si>
    <t>[BEL] PEERSMANS, Steven (262e4c4f)</t>
  </si>
  <si>
    <t>[BEL] VAN DEN BROECK, Karolien (f235bf53)</t>
  </si>
  <si>
    <t>[BEL] VAN DER VEEN, Anouk (f7cefc82)</t>
  </si>
  <si>
    <t>[BIH] HARACIC, Sabina (a97e1d21)</t>
  </si>
  <si>
    <t>[BRA] ALVIM, Ana Lucia (8a7a6b35)</t>
  </si>
  <si>
    <t>[BRA] CAMARGO, Fatima (e955e6b2)</t>
  </si>
  <si>
    <t>[BRA] GAMA, Maria (83697bed)</t>
  </si>
  <si>
    <t>[BRA] LANNA, Lus Fernando (1c5feebe)</t>
  </si>
  <si>
    <t>[BRA] PEINADO, Antonio Carlos (5ea24233)</t>
  </si>
  <si>
    <t>[BRA] RODRIGUES, Varneilda (ab3c42fd)</t>
  </si>
  <si>
    <t>[BRA] SILVA, Rogeria (4c794ebc)</t>
  </si>
  <si>
    <t>[BUL] SHISHKOV, Georgi (7ebe7e36)</t>
  </si>
  <si>
    <t>[CAN] MCALPINE, Amanda (5293fe59)</t>
  </si>
  <si>
    <t>[CZE] KRALIKOVA, Ivana (b5a8978c)</t>
  </si>
  <si>
    <t>[DEN] BERG, Rikke (2f839863)</t>
  </si>
  <si>
    <t>[DEN] TORPE, Camilla (47ed43d5)</t>
  </si>
  <si>
    <t>[ESP] MORENO VELAZQUEZ, Miriam (7daa8742)</t>
  </si>
  <si>
    <t>[ESP] PEREZ CRUZ, Jose (8158e45b)</t>
  </si>
  <si>
    <t>[ESP] TORRES COBAS, Luis (a5c634da)</t>
  </si>
  <si>
    <t>[FRA] BOULEMIA, Mustapha (acbf17c9)</t>
  </si>
  <si>
    <t>[FRA] BUFFETRILLE, Jennifer (ef855b9f)</t>
  </si>
  <si>
    <t>[FRA] CAILLAUD, Frederic (537b4ece)</t>
  </si>
  <si>
    <t>[FRA] CHEYMOL, CARINE (6b849f6f)</t>
  </si>
  <si>
    <t>[FRA] COLLOMB, CHRISTINE (2eadb446)</t>
  </si>
  <si>
    <t>[FRA] DAYEZ, Alain (f7d9e51e)</t>
  </si>
  <si>
    <t>[FRA] FORAY, Alexis (3d1c5567)</t>
  </si>
  <si>
    <t>[FRA] HARITO, Laurianne (cb81b57f)</t>
  </si>
  <si>
    <t>[FRA] KHALFI, Lotfi (462d356b)</t>
  </si>
  <si>
    <t>[FRA] MARTIN, Victor (fc4abb74)</t>
  </si>
  <si>
    <t>[FRA] OCULI, Philippe (a47d6475)</t>
  </si>
  <si>
    <t>[FRA] PICOT, Eole (b321f6a7)</t>
  </si>
  <si>
    <t>[FRA] RASSCHAERT, BRIGITTE (ef3de62e)</t>
  </si>
  <si>
    <t>[FRA] ROSSETTO, Stephanie (62d48db7)</t>
  </si>
  <si>
    <t>[FRA] SANTELIA, Angelo (9c4c7bb2)</t>
  </si>
  <si>
    <t>[FRA] SCHMITT, Jerome (fe8d4bd1)</t>
  </si>
  <si>
    <t>[FRA] TAZEROUT, Nadir (25ddacb5)</t>
  </si>
  <si>
    <t>[GBR] ANDREWS, Kay (f87e3b56)</t>
  </si>
  <si>
    <t>[GBR] KOKOTAYLO, Nicholas (9cec4ab2)</t>
  </si>
  <si>
    <t>[GBR] SEMPLE, Edward (fa397975)</t>
  </si>
  <si>
    <t>[GEO] BERIASHVILI, Giga (def67aed)</t>
  </si>
  <si>
    <t>[GEO] MUMLADZE, Vaja (a21d37a9)</t>
  </si>
  <si>
    <t>[GER] DOEBRICH, Saskia (456f4a3c)</t>
  </si>
  <si>
    <t>[GER] GESELL, Juergen (28a382d7)</t>
  </si>
  <si>
    <t>[GER] GHERRAM, Lahcene (c1e2b37f)</t>
  </si>
  <si>
    <t>[GER] GLEBOCZYK, Juliane (66d71d89)</t>
  </si>
  <si>
    <t>[GER] GROFER, Georg (285b7761)</t>
  </si>
  <si>
    <t>[GER] HARMS, Christin (ba4e996a)</t>
  </si>
  <si>
    <t>[GRE] RIGOS, Spyros (56e56993)</t>
  </si>
  <si>
    <t>[HUN] CSILLAG, Istvan (da28ee3e)</t>
  </si>
  <si>
    <t>[HUN] HORVATH, Tamas (815fe94d)</t>
  </si>
  <si>
    <t>[HUN] KISS, Norbert (aca27867)</t>
  </si>
  <si>
    <t>[HUN] PADOS, Mirtill (5bd47758)</t>
  </si>
  <si>
    <t>[IRL] TANNAM, Donal (d7c32bba)</t>
  </si>
  <si>
    <t>[ITA] BROCCHIERI, Fabio Stefano (4367e12c)</t>
  </si>
  <si>
    <t>[ITA] LOMBARDO, Daniel (85edf4eb)</t>
  </si>
  <si>
    <t>[ITA] PEZZOTTA, Omar (184f94e8)</t>
  </si>
  <si>
    <t>[ITA] TICCA, davide (dee68355)</t>
  </si>
  <si>
    <t>[ITA] TITOV, Serghei (1ba342f3)</t>
  </si>
  <si>
    <t>[JPN] AKIYAMA, Naoki (b779d869)</t>
  </si>
  <si>
    <t>[JPN] NISHIO, Shinji (cd5d7ec3)</t>
  </si>
  <si>
    <t>[KAZ] AINATAYEV, Samalbek (675447b7)</t>
  </si>
  <si>
    <t>[KAZ] AMRENOV, Seilkhan (486d1af9)</t>
  </si>
  <si>
    <t>[KAZ] BURBASSOV, Kairat (2589e1f9)</t>
  </si>
  <si>
    <t>[KAZ] KUDAIBERGENOV, Nishanbay (6b962df3)</t>
  </si>
  <si>
    <t>[KAZ] MAILASHEV, Nauryzbek (c4f33c68)</t>
  </si>
  <si>
    <t>[KAZ] MAMETIYAZOV, Serik (d3ee1eed)</t>
  </si>
  <si>
    <t>[KAZ] NURALIN, Serikbol (c518894a)</t>
  </si>
  <si>
    <t>[KAZ] SEILKHANOV, Ruslan (9adc1e48)</t>
  </si>
  <si>
    <t>[KAZ] SYZDYKOV, Yerlan (f5148de9)</t>
  </si>
  <si>
    <t>[KAZ] URINBASSAROV, Burkit (97db65e9)</t>
  </si>
  <si>
    <t>[KAZ] ZHUMAGUL, Akhmet (3bb5bde7)</t>
  </si>
  <si>
    <t>[KSA] IBRAHIM, Bakor (83ed631e)</t>
  </si>
  <si>
    <t>[MAR] SLIMANI, Souhail (447113f8)</t>
  </si>
  <si>
    <t>[MGL] BEGZJAV, Enkhtur (7cc4987c)</t>
  </si>
  <si>
    <t>[MGL] GALKHUU, Oyunchimeg (b5a89ecf)</t>
  </si>
  <si>
    <t>[MGL] ODSUREN, Bayarkhuu (675f5949)</t>
  </si>
  <si>
    <t>[NZL] SCOTT, Melody (9da2415e)</t>
  </si>
  <si>
    <t>[POL] JURKIEWICZ, Dawid (dee6fbc9)</t>
  </si>
  <si>
    <t>[POR] VIEIRA, Alexandre (ac9df1dc)</t>
  </si>
  <si>
    <t>[ROU] GRADISTEANU, Maricela (139d5c6e)</t>
  </si>
  <si>
    <t>[ROU] OTVOS, Andrei (27ce2dd7)</t>
  </si>
  <si>
    <t>[SRB] ANDJELOV AL-MAHAMID, Marica (2793e343)</t>
  </si>
  <si>
    <t>[SUI] EDDER, Jean-Marc (5755d46b)</t>
  </si>
  <si>
    <t>[SUI] MUELLER, Rita (d6d3759f)</t>
  </si>
  <si>
    <t>[SVK] MINAROVIC, Richard (694b6fce)</t>
  </si>
  <si>
    <t>[TJK] BERDIEV, Maqsadsho (44e954a6)</t>
  </si>
  <si>
    <t>[TUN] HSAN, Moussa (ea3fbec7)</t>
  </si>
  <si>
    <t>[TUR] CANCA, Hamza (57e849d1)</t>
  </si>
  <si>
    <t>[TUR] GUNGOR, Volkan (8a4d52e5)</t>
  </si>
  <si>
    <t>[USA] PRIEDITIS, Michael (b8ecd581)</t>
  </si>
  <si>
    <t>[UZB] MUMINKHODJAEV, Marufkhodja (9928289d)</t>
  </si>
  <si>
    <t>[UZB] TASHMATOV, Aziz (db3a4531)</t>
  </si>
  <si>
    <t>[ALG] AMMOUR, Houria (9a177a36)</t>
  </si>
  <si>
    <t>[ANG] VIEGAS, Luisa (631b3a84)</t>
  </si>
  <si>
    <t>[AUS] BARRETO, Diego de souza (da4ed7b8)</t>
  </si>
  <si>
    <t>[AZE] ASGAROV, Azar (e692c7ef)</t>
  </si>
  <si>
    <t>[AZE] BABAYEV, Nadir (a4d6e651)</t>
  </si>
  <si>
    <t>[AZE] HUSEYNOV, Emil (fc6c3d27)</t>
  </si>
  <si>
    <t>[AZE] MIRALIYEV, Movlud (52a62bd9)</t>
  </si>
  <si>
    <t>[BIH] BOZOVIC, Dragan (1ab52c6b)</t>
  </si>
  <si>
    <t>[BIH] SADIKOVSKA, Dijana (1b93c4a7)</t>
  </si>
  <si>
    <t>[BRA] ARAGAO, Glauber (ccebb327)</t>
  </si>
  <si>
    <t>[BRA] CEZARIO, Cristian (4af79147)</t>
  </si>
  <si>
    <t>[BRA] FERREIRA, Paulo (b2657bcf)</t>
  </si>
  <si>
    <t>[BRA] FERREIRA, Ricardo (cc4e8a75)</t>
  </si>
  <si>
    <t>[BRA] HAYEK, Bahjet (94e87aa9)</t>
  </si>
  <si>
    <t>[BRA] MIRANDA, Milton (75b66e1a)</t>
  </si>
  <si>
    <t>[BRA] NEDER, Mauricio (8ff72baf)</t>
  </si>
  <si>
    <t>[BRA] SOARES RIBEIRO, Rosangela (f6fb4f6a)</t>
  </si>
  <si>
    <t>[BRA] UEHARA, Silvio (9ee9de6d)</t>
  </si>
  <si>
    <t>[BUL] GENOV, Evgeni (3694d22e)</t>
  </si>
  <si>
    <t>[ESP] BARBERA ALBERNI, Javier (316d851e)</t>
  </si>
  <si>
    <t>[EST] MARMELJUK, Sergei (5ce7e3c9)</t>
  </si>
  <si>
    <t>[FIN] KOIVU, Susan (ee64ec21)</t>
  </si>
  <si>
    <t>[FRA] DUCLOS-COLAS, Stephane (b183cf11)</t>
  </si>
  <si>
    <t>[FRA] FENELLE, Laetitia (5e7d651e)</t>
  </si>
  <si>
    <t>[FRA] GARCIA, Angelique (91cdfd74)</t>
  </si>
  <si>
    <t>[FRA] HALABI, Mohamed (87b78d91)</t>
  </si>
  <si>
    <t>[FRA] HIRTZIG, Meryl (6ea566f8)</t>
  </si>
  <si>
    <t>[FRA] IVALDI, Marie-Claude (681fa477)</t>
  </si>
  <si>
    <t>[FRA] MARTELET, Florent (fe32db72)</t>
  </si>
  <si>
    <t>[FRA] MARTIN, Vanessa (49cec617)</t>
  </si>
  <si>
    <t>[FRA] MOUGNIER, Michel (ac613eae)</t>
  </si>
  <si>
    <t>[FRA] SESTU, Giovanni (d8fe36d4)</t>
  </si>
  <si>
    <t>[FRA] SIGNORET, Alain (6c7b3294)</t>
  </si>
  <si>
    <t>[GBR] CHAN, Fiona (12e8438c)</t>
  </si>
  <si>
    <t>[GBR] HARPER, Daniel (ca11a715)</t>
  </si>
  <si>
    <t>[GBR] MALLEY, Joyce (ac7ed718)</t>
  </si>
  <si>
    <t>[GEO] ALIBEGASHVILI, Gigla (fab461d8)</t>
  </si>
  <si>
    <t>[GEO] GHVINIASHVILI, Paata (3878e639)</t>
  </si>
  <si>
    <t>[GEO] KHERGIANI, Nestor (15cb9d92)</t>
  </si>
  <si>
    <t>[GEO] LEONIDZE, Irine (f31fbc11)</t>
  </si>
  <si>
    <t>[GEO] LILUASHVILI, Mindia (fecbe38f)</t>
  </si>
  <si>
    <t>[GEO] MAMULASHVILI, Kakha (e2eba7eb)</t>
  </si>
  <si>
    <t>[GEO] PAPUNASHVILI, Giorgi (98862285)</t>
  </si>
  <si>
    <t>[GEO] TAVELURI, Lasha (7f368b6a)</t>
  </si>
  <si>
    <t>[GER] KORTMANN, Daniela (67e71dab)</t>
  </si>
  <si>
    <t>[GER] LANGE, Olaf (7825aa16)</t>
  </si>
  <si>
    <t>[GER] LINDNER, Jessica (d47443fc)</t>
  </si>
  <si>
    <t>[GER] SCHENKE, Joerg (a9fc4ff4)</t>
  </si>
  <si>
    <t>[HUN] CSETE, Margit (ef2bd98c)</t>
  </si>
  <si>
    <t>[ITA] CUCINI, Gionni (687eb6e7)</t>
  </si>
  <si>
    <t>[ITA] DEIANA, Federico (67224d4c)</t>
  </si>
  <si>
    <t>[ITA] MERELLI, Elen (554c9299)</t>
  </si>
  <si>
    <t>[JPN] YOSHINARI, Takato (d4235e12)</t>
  </si>
  <si>
    <t>[KAZ] AITYMOV, Nasradin (6e9723d5)</t>
  </si>
  <si>
    <t>[KAZ] ALDYNAZAROV, Dauren (747864ec)</t>
  </si>
  <si>
    <t>[KAZ] KOSHENOV, Maral (38a5d69e)</t>
  </si>
  <si>
    <t>[KAZ] KURMASHEV, Kazbolat (a9b91be5)</t>
  </si>
  <si>
    <t>[KAZ] MANASBAYEV, Bekzat (c84bdc51)</t>
  </si>
  <si>
    <t>[KAZ] MUSSABEKOV, Almas (ec8286e6)</t>
  </si>
  <si>
    <t>[KAZ] TERGEUBEKOV, Boranbay (bb22757a)</t>
  </si>
  <si>
    <t>[KAZ] YESSENBAYEV, Malik (39bcf148)</t>
  </si>
  <si>
    <t>[KGZ] BAIALINOV, Islam (114124dd)</t>
  </si>
  <si>
    <t>[MGL] BATMUNKH, Bolortsatsral (dfe9e619)</t>
  </si>
  <si>
    <t>[MNE] MARTINOVIC, Mirjana (4a9cefdf)</t>
  </si>
  <si>
    <t>[ROU] GOGU, Dragos (fcbc1ec7)</t>
  </si>
  <si>
    <t>[SUI] EGGER, Micha (7469e59d)</t>
  </si>
  <si>
    <t>[SUI] MUDRY, Laurence (78987dad)</t>
  </si>
  <si>
    <t>[SWE] ANDERSSON, Jimmy (d7cf2adf)</t>
  </si>
  <si>
    <t>[SWE] SJO, Anne (fed6d269)</t>
  </si>
  <si>
    <t>[TJK] KHORKASHEV, Nabimukhamad (46ee4296)</t>
  </si>
  <si>
    <t>[TUR] BALCI, Mustafa (93143f26)</t>
  </si>
  <si>
    <t>[UZB] ARSLANOV, Zafar (846279d7)</t>
  </si>
  <si>
    <t>(All)</t>
  </si>
  <si>
    <t>Row Labels</t>
  </si>
  <si>
    <t>Nation</t>
  </si>
  <si>
    <t>Wayne Joseph</t>
  </si>
  <si>
    <t>ed129fd3</t>
  </si>
  <si>
    <t>VUKOTIC</t>
  </si>
  <si>
    <t>Ilija</t>
  </si>
  <si>
    <t>Jelsa Veteran European Cup 2024</t>
  </si>
  <si>
    <t>4cfb2ace</t>
  </si>
  <si>
    <t>LUSIC BULIC</t>
  </si>
  <si>
    <t>Marian</t>
  </si>
  <si>
    <t>783813b3</t>
  </si>
  <si>
    <t>MATUS</t>
  </si>
  <si>
    <t>Ernest</t>
  </si>
  <si>
    <t>e48d7b23</t>
  </si>
  <si>
    <t>BABIC</t>
  </si>
  <si>
    <t>5f3c2fdd</t>
  </si>
  <si>
    <t>BAUKOVIC</t>
  </si>
  <si>
    <t>Milos</t>
  </si>
  <si>
    <t>f1225ba2</t>
  </si>
  <si>
    <t>KUKURUZOVIC</t>
  </si>
  <si>
    <t>Admir</t>
  </si>
  <si>
    <t>8314d5c3</t>
  </si>
  <si>
    <t>ZINALIYEV</t>
  </si>
  <si>
    <t>Abu-Dastan</t>
  </si>
  <si>
    <t>734f1e26</t>
  </si>
  <si>
    <t>HENARES ELIPE</t>
  </si>
  <si>
    <t>Iker</t>
  </si>
  <si>
    <t>953ac1b1</t>
  </si>
  <si>
    <t>SEDLACEK</t>
  </si>
  <si>
    <t>Petr</t>
  </si>
  <si>
    <t>43db3a34</t>
  </si>
  <si>
    <t>MATKOVIC</t>
  </si>
  <si>
    <t>d78348f8</t>
  </si>
  <si>
    <t>RUS</t>
  </si>
  <si>
    <t>DENIS</t>
  </si>
  <si>
    <t>3b6b3214</t>
  </si>
  <si>
    <t>NIKOLIC</t>
  </si>
  <si>
    <t>d6fe22fe</t>
  </si>
  <si>
    <t>MALJIC</t>
  </si>
  <si>
    <t>a242ab4a</t>
  </si>
  <si>
    <t>GOTTWALD</t>
  </si>
  <si>
    <t>Zdenek</t>
  </si>
  <si>
    <t>f787b457</t>
  </si>
  <si>
    <t>NOVAKOVIC</t>
  </si>
  <si>
    <t>Zoran</t>
  </si>
  <si>
    <t>399b9da4</t>
  </si>
  <si>
    <t>PANZIC</t>
  </si>
  <si>
    <t>Hrvoje</t>
  </si>
  <si>
    <t>beace843</t>
  </si>
  <si>
    <t>JADRESIC</t>
  </si>
  <si>
    <t>Lovre</t>
  </si>
  <si>
    <t>8d88d6fb</t>
  </si>
  <si>
    <t>KOMLJENOVIC</t>
  </si>
  <si>
    <t>Anastazija</t>
  </si>
  <si>
    <t>285c98e6</t>
  </si>
  <si>
    <t>ZUBRINIC ZVONAR</t>
  </si>
  <si>
    <t>Katarina</t>
  </si>
  <si>
    <t>5e8f2a27</t>
  </si>
  <si>
    <t>BELTRAM</t>
  </si>
  <si>
    <t>Uros</t>
  </si>
  <si>
    <t>cdfbb8b9</t>
  </si>
  <si>
    <t>KOSTEVC</t>
  </si>
  <si>
    <t>Mitja</t>
  </si>
  <si>
    <t>339dc6da</t>
  </si>
  <si>
    <t>SKALIC</t>
  </si>
  <si>
    <t>55916c2e</t>
  </si>
  <si>
    <t>RITZ</t>
  </si>
  <si>
    <t>Ivo</t>
  </si>
  <si>
    <t>7c48ffaa</t>
  </si>
  <si>
    <t>PAJIC</t>
  </si>
  <si>
    <t>Zarko</t>
  </si>
  <si>
    <t>912dc56f</t>
  </si>
  <si>
    <t>JURKOVIC</t>
  </si>
  <si>
    <t>95c1ffbd</t>
  </si>
  <si>
    <t>SALIHAGIC</t>
  </si>
  <si>
    <t>Elvir</t>
  </si>
  <si>
    <t>ee6b11f1</t>
  </si>
  <si>
    <t>PARCINA</t>
  </si>
  <si>
    <t>Zvonimir</t>
  </si>
  <si>
    <t>4bc7a4d1</t>
  </si>
  <si>
    <t>MIHALJEVIC</t>
  </si>
  <si>
    <t>Novak</t>
  </si>
  <si>
    <t>97d513ff</t>
  </si>
  <si>
    <t>ALB</t>
  </si>
  <si>
    <t>TAFA</t>
  </si>
  <si>
    <t>Ilir</t>
  </si>
  <si>
    <t>452448a9</t>
  </si>
  <si>
    <t>HASANICA</t>
  </si>
  <si>
    <t>Zikret</t>
  </si>
  <si>
    <t>cbf2b1c1</t>
  </si>
  <si>
    <t>JANKOVIC</t>
  </si>
  <si>
    <t>Igor</t>
  </si>
  <si>
    <t>fd92f6e3</t>
  </si>
  <si>
    <t>MADUNA</t>
  </si>
  <si>
    <t>3436f742</t>
  </si>
  <si>
    <t>ANTOLIN</t>
  </si>
  <si>
    <t>b1761443</t>
  </si>
  <si>
    <t>LIBIC</t>
  </si>
  <si>
    <t>59fc96df</t>
  </si>
  <si>
    <t>MATIJEVIC</t>
  </si>
  <si>
    <t>Mile</t>
  </si>
  <si>
    <t>fcf17754</t>
  </si>
  <si>
    <t>BUCAN</t>
  </si>
  <si>
    <t>9619b161</t>
  </si>
  <si>
    <t>ERAK</t>
  </si>
  <si>
    <t>Zvonko</t>
  </si>
  <si>
    <t>331a6145</t>
  </si>
  <si>
    <t>PECEK</t>
  </si>
  <si>
    <t>Tomislav</t>
  </si>
  <si>
    <t>4ef32317</t>
  </si>
  <si>
    <t>SCULAC</t>
  </si>
  <si>
    <t>Renato</t>
  </si>
  <si>
    <t>Las Vegas World Championships Veterans 2024</t>
  </si>
  <si>
    <t>5d2d1cf2</t>
  </si>
  <si>
    <t>USSENOV</t>
  </si>
  <si>
    <t>26d82ba7</t>
  </si>
  <si>
    <t>Renan</t>
  </si>
  <si>
    <t>e2139dc2</t>
  </si>
  <si>
    <t>GODOY</t>
  </si>
  <si>
    <t>Lucas</t>
  </si>
  <si>
    <t>be7fb45a</t>
  </si>
  <si>
    <t>CROMBEZ</t>
  </si>
  <si>
    <t>Thibault</t>
  </si>
  <si>
    <t>f434fd27</t>
  </si>
  <si>
    <t>FERRAUD</t>
  </si>
  <si>
    <t>Loic</t>
  </si>
  <si>
    <t>e9c296a6</t>
  </si>
  <si>
    <t>BRIGIDA</t>
  </si>
  <si>
    <t>Caio</t>
  </si>
  <si>
    <t>d7a2f91a</t>
  </si>
  <si>
    <t>SEIB</t>
  </si>
  <si>
    <t>Warren</t>
  </si>
  <si>
    <t>87a3cfb4</t>
  </si>
  <si>
    <t>PYF</t>
  </si>
  <si>
    <t>LUCAS</t>
  </si>
  <si>
    <t>Toanui</t>
  </si>
  <si>
    <t>3ba38bba</t>
  </si>
  <si>
    <t>GADIRLI</t>
  </si>
  <si>
    <t>Mardan</t>
  </si>
  <si>
    <t>a29c9cc9</t>
  </si>
  <si>
    <t>BERLINER</t>
  </si>
  <si>
    <t>Kell</t>
  </si>
  <si>
    <t>18e4b3d5</t>
  </si>
  <si>
    <t>MOKHTARI</t>
  </si>
  <si>
    <t>Abdelmoumen</t>
  </si>
  <si>
    <t>891d99ba</t>
  </si>
  <si>
    <t>BADUY</t>
  </si>
  <si>
    <t>Habib</t>
  </si>
  <si>
    <t>4dab3daa</t>
  </si>
  <si>
    <t>SUIINBAY</t>
  </si>
  <si>
    <t>Nurlykhan</t>
  </si>
  <si>
    <t>d41f693c</t>
  </si>
  <si>
    <t>BOGVERADZE</t>
  </si>
  <si>
    <t>Avtandili</t>
  </si>
  <si>
    <t>6b75666d</t>
  </si>
  <si>
    <t>TOKTOGONOV</t>
  </si>
  <si>
    <t>Bekbolot</t>
  </si>
  <si>
    <t>be822ba8</t>
  </si>
  <si>
    <t>THUMM</t>
  </si>
  <si>
    <t>Verena</t>
  </si>
  <si>
    <t>3f7c3ed7</t>
  </si>
  <si>
    <t>Tatiana</t>
  </si>
  <si>
    <t>24abea26</t>
  </si>
  <si>
    <t>TSEND-AYUSH</t>
  </si>
  <si>
    <t>Tserennadmid</t>
  </si>
  <si>
    <t>e44f163e</t>
  </si>
  <si>
    <t>VENTURA</t>
  </si>
  <si>
    <t>Pamela</t>
  </si>
  <si>
    <t>e7cfc2eb</t>
  </si>
  <si>
    <t>BOLDBAATAR</t>
  </si>
  <si>
    <t>TUMENTSETSEG</t>
  </si>
  <si>
    <t>5d8831ed</t>
  </si>
  <si>
    <t>KAYE</t>
  </si>
  <si>
    <t>Tiara</t>
  </si>
  <si>
    <t>eb32beef</t>
  </si>
  <si>
    <t>ANDRE DIT GALLAS</t>
  </si>
  <si>
    <t>Gael</t>
  </si>
  <si>
    <t>a56abecc</t>
  </si>
  <si>
    <t>SAPISHEV</t>
  </si>
  <si>
    <t>Samat</t>
  </si>
  <si>
    <t>aedc6587</t>
  </si>
  <si>
    <t>DOVDON</t>
  </si>
  <si>
    <t>Altansukh</t>
  </si>
  <si>
    <t>2428b4a3</t>
  </si>
  <si>
    <t>NETO</t>
  </si>
  <si>
    <t>Pedro'</t>
  </si>
  <si>
    <t>2b5fe9cd</t>
  </si>
  <si>
    <t>DOTZLER</t>
  </si>
  <si>
    <t>Vinzenz</t>
  </si>
  <si>
    <t>4855392a</t>
  </si>
  <si>
    <t>MALKEY</t>
  </si>
  <si>
    <t>Aidynbek</t>
  </si>
  <si>
    <t>75dafff3</t>
  </si>
  <si>
    <t>Aleksandr</t>
  </si>
  <si>
    <t>6fb5d889</t>
  </si>
  <si>
    <t>GOBERT</t>
  </si>
  <si>
    <t>Ludovic</t>
  </si>
  <si>
    <t>9261c129</t>
  </si>
  <si>
    <t>ZHORZHOLIANI</t>
  </si>
  <si>
    <t>Lomeri</t>
  </si>
  <si>
    <t>72a7122e</t>
  </si>
  <si>
    <t>FILHO</t>
  </si>
  <si>
    <t>Rubens</t>
  </si>
  <si>
    <t>9a2494c3</t>
  </si>
  <si>
    <t>ALLEN</t>
  </si>
  <si>
    <t>Jeff</t>
  </si>
  <si>
    <t>eea4686f</t>
  </si>
  <si>
    <t>Dimitrije</t>
  </si>
  <si>
    <t>72238de3</t>
  </si>
  <si>
    <t>BUNDDORJ</t>
  </si>
  <si>
    <t>Janchivdorj</t>
  </si>
  <si>
    <t>4597583f</t>
  </si>
  <si>
    <t>ZHANALIEVA</t>
  </si>
  <si>
    <t>Aizaada</t>
  </si>
  <si>
    <t>3d753d91</t>
  </si>
  <si>
    <t>NURGAZINA</t>
  </si>
  <si>
    <t>Kelbet</t>
  </si>
  <si>
    <t>3e5de6be</t>
  </si>
  <si>
    <t>MATSUURA</t>
  </si>
  <si>
    <t>Brianna</t>
  </si>
  <si>
    <t>8d7ae45c</t>
  </si>
  <si>
    <t>VELAZQUEZ</t>
  </si>
  <si>
    <t>626d8826</t>
  </si>
  <si>
    <t>BICKO</t>
  </si>
  <si>
    <t>Jenny</t>
  </si>
  <si>
    <t>97d95367</t>
  </si>
  <si>
    <t>PALACIOS</t>
  </si>
  <si>
    <t>Karol</t>
  </si>
  <si>
    <t>426475ae</t>
  </si>
  <si>
    <t>HERDZIK</t>
  </si>
  <si>
    <t>Izabela</t>
  </si>
  <si>
    <t>2d47666c</t>
  </si>
  <si>
    <t>SCHOCKMEL</t>
  </si>
  <si>
    <t>dbd73858</t>
  </si>
  <si>
    <t>PARPINELLI</t>
  </si>
  <si>
    <t>Ana Paula</t>
  </si>
  <si>
    <t>cd15693a</t>
  </si>
  <si>
    <t>DUPONT VENET</t>
  </si>
  <si>
    <t>Lucile</t>
  </si>
  <si>
    <t>e46f5525</t>
  </si>
  <si>
    <t>KOZHIN</t>
  </si>
  <si>
    <t>3f22348b</t>
  </si>
  <si>
    <t>CHIN</t>
  </si>
  <si>
    <t>Justin Rashad</t>
  </si>
  <si>
    <t>1f91acb2</t>
  </si>
  <si>
    <t>BLIN</t>
  </si>
  <si>
    <t>5a31e974</t>
  </si>
  <si>
    <t>HAI</t>
  </si>
  <si>
    <t>CADET</t>
  </si>
  <si>
    <t>d2d6644c</t>
  </si>
  <si>
    <t>TATEAMA</t>
  </si>
  <si>
    <t>Claudio</t>
  </si>
  <si>
    <t>9e8c5f64</t>
  </si>
  <si>
    <t>MUKASHOV</t>
  </si>
  <si>
    <t>Azamat</t>
  </si>
  <si>
    <t>476e7ca8</t>
  </si>
  <si>
    <t>ZALESKIKH</t>
  </si>
  <si>
    <t>9b6e992d</t>
  </si>
  <si>
    <t>DOS SANTOS</t>
  </si>
  <si>
    <t>Emanoel</t>
  </si>
  <si>
    <t>fb381746</t>
  </si>
  <si>
    <t>ROCCA</t>
  </si>
  <si>
    <t>a2a81fc9</t>
  </si>
  <si>
    <t>Otavio</t>
  </si>
  <si>
    <t>96a5931e</t>
  </si>
  <si>
    <t>ALONSO</t>
  </si>
  <si>
    <t>Humberto</t>
  </si>
  <si>
    <t>2577197a</t>
  </si>
  <si>
    <t>ALAKBAROV</t>
  </si>
  <si>
    <t>Intigam</t>
  </si>
  <si>
    <t>f3e4d18e</t>
  </si>
  <si>
    <t>GIZA</t>
  </si>
  <si>
    <t>Joshua</t>
  </si>
  <si>
    <t>2a78b6c6</t>
  </si>
  <si>
    <t>ALTANGEREL</t>
  </si>
  <si>
    <t>Davaanyam</t>
  </si>
  <si>
    <t>1211382e</t>
  </si>
  <si>
    <t>OCKEDAHL</t>
  </si>
  <si>
    <t>Bianca</t>
  </si>
  <si>
    <t>6371868a</t>
  </si>
  <si>
    <t>ROMERO</t>
  </si>
  <si>
    <t>Aya</t>
  </si>
  <si>
    <t>59c8d2c2</t>
  </si>
  <si>
    <t>WILTSHIRE</t>
  </si>
  <si>
    <t>Laurie</t>
  </si>
  <si>
    <t>1b3d6895</t>
  </si>
  <si>
    <t>RAWLINGS</t>
  </si>
  <si>
    <t>aa41f6a9</t>
  </si>
  <si>
    <t>Flor</t>
  </si>
  <si>
    <t>8ced2863</t>
  </si>
  <si>
    <t>ONODY</t>
  </si>
  <si>
    <t>Beata</t>
  </si>
  <si>
    <t>1b689397</t>
  </si>
  <si>
    <t>SASAKI</t>
  </si>
  <si>
    <t>Rieko</t>
  </si>
  <si>
    <t>3c813d91</t>
  </si>
  <si>
    <t>MUENSTER</t>
  </si>
  <si>
    <t>f52f2123</t>
  </si>
  <si>
    <t>JONES</t>
  </si>
  <si>
    <t>Amber</t>
  </si>
  <si>
    <t>e28a2729</t>
  </si>
  <si>
    <t>4bc8294f</t>
  </si>
  <si>
    <t>AUSSIBAL</t>
  </si>
  <si>
    <t>Yann</t>
  </si>
  <si>
    <t>b6673ed2</t>
  </si>
  <si>
    <t>SONOMDAGVA</t>
  </si>
  <si>
    <t>Chinzorig</t>
  </si>
  <si>
    <t>a733aa15</t>
  </si>
  <si>
    <t>YEE</t>
  </si>
  <si>
    <t>be18b33d</t>
  </si>
  <si>
    <t>VINAYA</t>
  </si>
  <si>
    <t>9a8fdd39</t>
  </si>
  <si>
    <t>75f6a62f</t>
  </si>
  <si>
    <t>ISKAKOV</t>
  </si>
  <si>
    <t>Rakhat</t>
  </si>
  <si>
    <t>57cb15d4</t>
  </si>
  <si>
    <t>FORD</t>
  </si>
  <si>
    <t>Gavrila</t>
  </si>
  <si>
    <t>9366a346</t>
  </si>
  <si>
    <t>SANTANA</t>
  </si>
  <si>
    <t>Rodrigo</t>
  </si>
  <si>
    <t>c319fbea</t>
  </si>
  <si>
    <t>HORNSBY</t>
  </si>
  <si>
    <t>James</t>
  </si>
  <si>
    <t>daa15375</t>
  </si>
  <si>
    <t>SMILEY</t>
  </si>
  <si>
    <t>Christopher</t>
  </si>
  <si>
    <t>3a5b3a2b</t>
  </si>
  <si>
    <t>MAYET</t>
  </si>
  <si>
    <t>Bastien</t>
  </si>
  <si>
    <t>531254b8</t>
  </si>
  <si>
    <t>DE ARAGAO</t>
  </si>
  <si>
    <t>1f5c5c3e</t>
  </si>
  <si>
    <t>MELLO</t>
  </si>
  <si>
    <t>Peterson</t>
  </si>
  <si>
    <t>acf2b22f</t>
  </si>
  <si>
    <t>MENDOZA MARIN</t>
  </si>
  <si>
    <t>Ruben</t>
  </si>
  <si>
    <t>25294fff</t>
  </si>
  <si>
    <t>SANTOS</t>
  </si>
  <si>
    <t>f7ce67e4</t>
  </si>
  <si>
    <t>CAUSERO</t>
  </si>
  <si>
    <t>7e61b81d</t>
  </si>
  <si>
    <t>f21a288b</t>
  </si>
  <si>
    <t>BADALOV</t>
  </si>
  <si>
    <t>Zauri</t>
  </si>
  <si>
    <t>257f4718</t>
  </si>
  <si>
    <t>NOGUEIRA</t>
  </si>
  <si>
    <t>Gabriel</t>
  </si>
  <si>
    <t>9ac8d4a8</t>
  </si>
  <si>
    <t>BUD</t>
  </si>
  <si>
    <t>241f97c5</t>
  </si>
  <si>
    <t>NCL</t>
  </si>
  <si>
    <t>FOEILLET</t>
  </si>
  <si>
    <t>Elodie</t>
  </si>
  <si>
    <t>afc57ebc</t>
  </si>
  <si>
    <t>GELINAS</t>
  </si>
  <si>
    <t>Isabelle</t>
  </si>
  <si>
    <t>d7f9fc1a</t>
  </si>
  <si>
    <t>WUILMET</t>
  </si>
  <si>
    <t>9d187931</t>
  </si>
  <si>
    <t>GONZALEZ</t>
  </si>
  <si>
    <t>Lisa</t>
  </si>
  <si>
    <t>a98ca226</t>
  </si>
  <si>
    <t>HAREL</t>
  </si>
  <si>
    <t>Barbara</t>
  </si>
  <si>
    <t>229b1e28</t>
  </si>
  <si>
    <t>PIHLAK</t>
  </si>
  <si>
    <t>Evelin</t>
  </si>
  <si>
    <t>6695bb83</t>
  </si>
  <si>
    <t>GOROSTIAGA</t>
  </si>
  <si>
    <t>9134e477</t>
  </si>
  <si>
    <t>MARQUES</t>
  </si>
  <si>
    <t>Phyllis</t>
  </si>
  <si>
    <t>715faeb2</t>
  </si>
  <si>
    <t>BRUNET</t>
  </si>
  <si>
    <t>JULIE</t>
  </si>
  <si>
    <t>cdd9ab95</t>
  </si>
  <si>
    <t>HAUPTMANN</t>
  </si>
  <si>
    <t>d85cdbe1</t>
  </si>
  <si>
    <t>RYNINGEN</t>
  </si>
  <si>
    <t>Birgit</t>
  </si>
  <si>
    <t>bb3a7bda</t>
  </si>
  <si>
    <t>DORJGOTOV</t>
  </si>
  <si>
    <t>Tserenkhand</t>
  </si>
  <si>
    <t>c1fc8168</t>
  </si>
  <si>
    <t>MACHY</t>
  </si>
  <si>
    <t>Melanie</t>
  </si>
  <si>
    <t>c2474fc9</t>
  </si>
  <si>
    <t>LEPLET</t>
  </si>
  <si>
    <t>Magalie</t>
  </si>
  <si>
    <t>6bd64d6b</t>
  </si>
  <si>
    <t>GUNTHER</t>
  </si>
  <si>
    <t>Gudrun</t>
  </si>
  <si>
    <t>6f831279</t>
  </si>
  <si>
    <t>DE LAVAU</t>
  </si>
  <si>
    <t>PATRICE</t>
  </si>
  <si>
    <t>eb12146e</t>
  </si>
  <si>
    <t>TAKAHASHI</t>
  </si>
  <si>
    <t>Tim</t>
  </si>
  <si>
    <t>17214b42</t>
  </si>
  <si>
    <t>BARBOSA</t>
  </si>
  <si>
    <t>Marcio</t>
  </si>
  <si>
    <t>8fbda6f1</t>
  </si>
  <si>
    <t>BORGES</t>
  </si>
  <si>
    <t>Leandro</t>
  </si>
  <si>
    <t>652d83c2</t>
  </si>
  <si>
    <t>YAMATAKE</t>
  </si>
  <si>
    <t>Stuart</t>
  </si>
  <si>
    <t>7122fee8</t>
  </si>
  <si>
    <t>ROCHA</t>
  </si>
  <si>
    <t>Cesar</t>
  </si>
  <si>
    <t>f15356a8</t>
  </si>
  <si>
    <t>OLIVEIRA</t>
  </si>
  <si>
    <t>Wagner</t>
  </si>
  <si>
    <t>1a36b594</t>
  </si>
  <si>
    <t>PUR</t>
  </si>
  <si>
    <t>RODRIGUEZ</t>
  </si>
  <si>
    <t>ec3428db</t>
  </si>
  <si>
    <t>TRINDADE DE ABREU</t>
  </si>
  <si>
    <t>Abedias</t>
  </si>
  <si>
    <t>REPETTO</t>
  </si>
  <si>
    <t>1a1d7d7a</t>
  </si>
  <si>
    <t>MITTY</t>
  </si>
  <si>
    <t>Shaun Mark</t>
  </si>
  <si>
    <t>aaee9c5d</t>
  </si>
  <si>
    <t>KOCH</t>
  </si>
  <si>
    <t>Heiko</t>
  </si>
  <si>
    <t>71f14fac</t>
  </si>
  <si>
    <t>SOLDANI SANTOS</t>
  </si>
  <si>
    <t>Denison</t>
  </si>
  <si>
    <t>6d54bfff</t>
  </si>
  <si>
    <t>SAYERS</t>
  </si>
  <si>
    <t>Antony</t>
  </si>
  <si>
    <t>344b9b74</t>
  </si>
  <si>
    <t>CHERRAK</t>
  </si>
  <si>
    <t>Ahmed Hellal</t>
  </si>
  <si>
    <t>9b2b866a</t>
  </si>
  <si>
    <t>HOHMANN</t>
  </si>
  <si>
    <t>3b15a699</t>
  </si>
  <si>
    <t>Ochirbat</t>
  </si>
  <si>
    <t>18fee7e3</t>
  </si>
  <si>
    <t>PIETRONIRO</t>
  </si>
  <si>
    <t>Wendy</t>
  </si>
  <si>
    <t>c49daa84</t>
  </si>
  <si>
    <t>TOCACIU</t>
  </si>
  <si>
    <t>Judith</t>
  </si>
  <si>
    <t>d1c21a3c</t>
  </si>
  <si>
    <t>HUSEYNOVA</t>
  </si>
  <si>
    <t>Zulfiyya</t>
  </si>
  <si>
    <t>f2425553</t>
  </si>
  <si>
    <t>KHAYANKHYARVAA</t>
  </si>
  <si>
    <t>Nyamdorj</t>
  </si>
  <si>
    <t>f4bd9ab7</t>
  </si>
  <si>
    <t>GENDENDORJ</t>
  </si>
  <si>
    <t>Baatarsuren</t>
  </si>
  <si>
    <t>113a9d56</t>
  </si>
  <si>
    <t>AKIRA</t>
  </si>
  <si>
    <t>Kenichi</t>
  </si>
  <si>
    <t>975cadb5</t>
  </si>
  <si>
    <t>DUMAS</t>
  </si>
  <si>
    <t>Herve</t>
  </si>
  <si>
    <t>422e35e7</t>
  </si>
  <si>
    <t>LAATS</t>
  </si>
  <si>
    <t>Lode</t>
  </si>
  <si>
    <t>f4bd7e2f</t>
  </si>
  <si>
    <t>KALMAN</t>
  </si>
  <si>
    <t>Gyula</t>
  </si>
  <si>
    <t>7721b293</t>
  </si>
  <si>
    <t>DELGADO</t>
  </si>
  <si>
    <t>Jefferson</t>
  </si>
  <si>
    <t>f7a851bd</t>
  </si>
  <si>
    <t>MAMBETOV</t>
  </si>
  <si>
    <t>eee548d7</t>
  </si>
  <si>
    <t>RODEWALD</t>
  </si>
  <si>
    <t>e4135989</t>
  </si>
  <si>
    <t>BRY</t>
  </si>
  <si>
    <t>Olivier</t>
  </si>
  <si>
    <t>a74d6f5e</t>
  </si>
  <si>
    <t>CHEVALIER</t>
  </si>
  <si>
    <t>6d4da6d8</t>
  </si>
  <si>
    <t>ALILUEV</t>
  </si>
  <si>
    <t>Vitaly</t>
  </si>
  <si>
    <t>acd3e4bd</t>
  </si>
  <si>
    <t>TANCA</t>
  </si>
  <si>
    <t>cf36b666</t>
  </si>
  <si>
    <t>WILSON</t>
  </si>
  <si>
    <t>Timothy</t>
  </si>
  <si>
    <t>8c88a5ad</t>
  </si>
  <si>
    <t>ALKHASYAN</t>
  </si>
  <si>
    <t>Arthur</t>
  </si>
  <si>
    <t>74eeba76</t>
  </si>
  <si>
    <t>TATAROIU</t>
  </si>
  <si>
    <t>c78cbd7c</t>
  </si>
  <si>
    <t>ITIOSE</t>
  </si>
  <si>
    <t>Fred</t>
  </si>
  <si>
    <t>18ea87e9</t>
  </si>
  <si>
    <t>GRIFFITHS</t>
  </si>
  <si>
    <t>9aa328fe</t>
  </si>
  <si>
    <t>SANT</t>
  </si>
  <si>
    <t>Odile</t>
  </si>
  <si>
    <t>7c41542b</t>
  </si>
  <si>
    <t>RÜHL</t>
  </si>
  <si>
    <t>Silke</t>
  </si>
  <si>
    <t>9246bc16</t>
  </si>
  <si>
    <t>STEINER</t>
  </si>
  <si>
    <t>Muriel</t>
  </si>
  <si>
    <t>e82f5bb7</t>
  </si>
  <si>
    <t>ALVAREZ</t>
  </si>
  <si>
    <t>Ninfa</t>
  </si>
  <si>
    <t>5d6c2c17</t>
  </si>
  <si>
    <t>HUREAU</t>
  </si>
  <si>
    <t>Myriam</t>
  </si>
  <si>
    <t>9dfbccb4</t>
  </si>
  <si>
    <t>STEVENSON</t>
  </si>
  <si>
    <t>Shandra Leeanne</t>
  </si>
  <si>
    <t>b9f8567e</t>
  </si>
  <si>
    <t>JADAMBA</t>
  </si>
  <si>
    <t>Dorjdulam</t>
  </si>
  <si>
    <t>1432f53c</t>
  </si>
  <si>
    <t>MKPEGUE</t>
  </si>
  <si>
    <t>Marcelline</t>
  </si>
  <si>
    <t>9ff8afad</t>
  </si>
  <si>
    <t>PAJER</t>
  </si>
  <si>
    <t>8b5f57a6</t>
  </si>
  <si>
    <t>POLUPAN</t>
  </si>
  <si>
    <t>Oleh</t>
  </si>
  <si>
    <t>5c9676e2</t>
  </si>
  <si>
    <t>STEENACKERS</t>
  </si>
  <si>
    <t>Jean</t>
  </si>
  <si>
    <t>a66444ab</t>
  </si>
  <si>
    <t>FUNGK</t>
  </si>
  <si>
    <t>Harald</t>
  </si>
  <si>
    <t>CUMMINS</t>
  </si>
  <si>
    <t>Paul</t>
  </si>
  <si>
    <t>1b782b2c</t>
  </si>
  <si>
    <t>HERSBORG</t>
  </si>
  <si>
    <t>Torben</t>
  </si>
  <si>
    <t>437c6ec2</t>
  </si>
  <si>
    <t>JANBYRBAYEV</t>
  </si>
  <si>
    <t>Bostan</t>
  </si>
  <si>
    <t>3fd4c64b</t>
  </si>
  <si>
    <t>LORENCAO JR</t>
  </si>
  <si>
    <t>Acacio</t>
  </si>
  <si>
    <t>c31a1782</t>
  </si>
  <si>
    <t>GUNDLACH</t>
  </si>
  <si>
    <t>Jesper</t>
  </si>
  <si>
    <t>626d433f</t>
  </si>
  <si>
    <t>KROESEN</t>
  </si>
  <si>
    <t>Berend Jan</t>
  </si>
  <si>
    <t>f883df44</t>
  </si>
  <si>
    <t>PERRON</t>
  </si>
  <si>
    <t>3ed17b1b</t>
  </si>
  <si>
    <t>PARISI</t>
  </si>
  <si>
    <t>ea4d7628</t>
  </si>
  <si>
    <t>FRANKOVITCH</t>
  </si>
  <si>
    <t>f6dd7548</t>
  </si>
  <si>
    <t>ARYA</t>
  </si>
  <si>
    <t>Manjeet</t>
  </si>
  <si>
    <t>ee717e8d</t>
  </si>
  <si>
    <t>MCKEOWN</t>
  </si>
  <si>
    <t>Cheri Ann</t>
  </si>
  <si>
    <t>91bb128e</t>
  </si>
  <si>
    <t>HERSKOWITZ</t>
  </si>
  <si>
    <t>Brian</t>
  </si>
  <si>
    <t>e82c8d15</t>
  </si>
  <si>
    <t>OLIVERI</t>
  </si>
  <si>
    <t>fb5afc5a</t>
  </si>
  <si>
    <t>TONO</t>
  </si>
  <si>
    <t>Douglas</t>
  </si>
  <si>
    <t>94525dde</t>
  </si>
  <si>
    <t>MACKEY</t>
  </si>
  <si>
    <t>Arling</t>
  </si>
  <si>
    <t>d2681e46</t>
  </si>
  <si>
    <t>HAMER</t>
  </si>
  <si>
    <t>Kevin</t>
  </si>
  <si>
    <t>64b2d222</t>
  </si>
  <si>
    <t>ALENCAR</t>
  </si>
  <si>
    <t>fea176ca</t>
  </si>
  <si>
    <t>TUERO</t>
  </si>
  <si>
    <t>1cef2ec8</t>
  </si>
  <si>
    <t>BARBOZA</t>
  </si>
  <si>
    <t>Braulio</t>
  </si>
  <si>
    <t>2ede7b13</t>
  </si>
  <si>
    <t>CUB</t>
  </si>
  <si>
    <t>76824b75</t>
  </si>
  <si>
    <t>ANGUS</t>
  </si>
  <si>
    <t>Ronald</t>
  </si>
  <si>
    <t>383a9839</t>
  </si>
  <si>
    <t>MCCALLUM</t>
  </si>
  <si>
    <t>Mark</t>
  </si>
  <si>
    <t>6da171f7</t>
  </si>
  <si>
    <t>LUISA</t>
  </si>
  <si>
    <t>Silva</t>
  </si>
  <si>
    <t>359ee353</t>
  </si>
  <si>
    <t>BUNASAWA</t>
  </si>
  <si>
    <t>Noriaki</t>
  </si>
  <si>
    <t>79f96a65</t>
  </si>
  <si>
    <t>VICENTE RAMOS</t>
  </si>
  <si>
    <t>Julio</t>
  </si>
  <si>
    <t>67bd86b1</t>
  </si>
  <si>
    <t>GOMES</t>
  </si>
  <si>
    <t>9f93a9bf</t>
  </si>
  <si>
    <t>LKHAGVATSEDENISH</t>
  </si>
  <si>
    <t>Zandan</t>
  </si>
  <si>
    <t>7e99c64c</t>
  </si>
  <si>
    <t>NAGAHIRO</t>
  </si>
  <si>
    <t>c433cfff</t>
  </si>
  <si>
    <t>Gary</t>
  </si>
  <si>
    <t>eb6359a1</t>
  </si>
  <si>
    <t>ONOSHITA</t>
  </si>
  <si>
    <t>Rio</t>
  </si>
  <si>
    <t>88ad5934</t>
  </si>
  <si>
    <t>KARMANN</t>
  </si>
  <si>
    <t>Bradley</t>
  </si>
  <si>
    <t>e417e9b2</t>
  </si>
  <si>
    <t>DUGAL</t>
  </si>
  <si>
    <t>7a2c6711</t>
  </si>
  <si>
    <t>URU</t>
  </si>
  <si>
    <t>Perla Margarita</t>
  </si>
  <si>
    <t>Age</t>
  </si>
  <si>
    <t>[USA] DICKINSON, Wayne Joseph (6772cff7)</t>
  </si>
  <si>
    <t>[NED] KOPPE, Hendrik (155530000000000000)</t>
  </si>
  <si>
    <t>[MDA] PATRASCU, Octavian (5.5286E+58)</t>
  </si>
  <si>
    <t>[ITA] ANGILLETTA, Alessio (4.167E+150)</t>
  </si>
  <si>
    <t>[AZE] MAMMADOV, Elchin (9.331E+190)</t>
  </si>
  <si>
    <t>[MNE] VUKOTIC, Ilija (ed129fd3)</t>
  </si>
  <si>
    <t>[CRO] LUSIC BULIC, Marian (4cfb2ace)</t>
  </si>
  <si>
    <t>[SVK] MATUS, Ernest (783813b3)</t>
  </si>
  <si>
    <t>[CRO] BABIC, Ivan (e48d7b23)</t>
  </si>
  <si>
    <t>[MNE] BAUKOVIC, Milos (5f3c2fdd)</t>
  </si>
  <si>
    <t>[BIH] KUKURUZOVIC, Admir (f1225ba2)</t>
  </si>
  <si>
    <t>[KAZ] ZINALIYEV, Abu-Dastan (8314d5c3)</t>
  </si>
  <si>
    <t>[ESP] HENARES ELIPE, Iker (734f1e26)</t>
  </si>
  <si>
    <t>[CZE] SEDLACEK, Petr (953ac1b1)</t>
  </si>
  <si>
    <t>[CRO] MATKOVIC, Marko (43db3a34)</t>
  </si>
  <si>
    <t>[SLO] RUS, DENIS (d78348f8)</t>
  </si>
  <si>
    <t>[SRB] NIKOLIC, Milan (3b6b3214)</t>
  </si>
  <si>
    <t>[CRO] MALJIC, Darko (d6fe22fe)</t>
  </si>
  <si>
    <t>[CZE] GOTTWALD, Zdenek (a242ab4a)</t>
  </si>
  <si>
    <t>[MNE] NOVAKOVIC, Zoran (f787b457)</t>
  </si>
  <si>
    <t>[CRO] PANZIC, Hrvoje (399b9da4)</t>
  </si>
  <si>
    <t>[CRO] JADRESIC, Lovre (beace843)</t>
  </si>
  <si>
    <t>[CRO] KOMLJENOVIC, Anastazija (8d88d6fb)</t>
  </si>
  <si>
    <t>[CRO] ZUBRINIC ZVONAR, Katarina (285c98e6)</t>
  </si>
  <si>
    <t>[SLO] BELTRAM, Uros (5e8f2a27)</t>
  </si>
  <si>
    <t>[SLO] KOSTEVC, Mitja (cdfbb8b9)</t>
  </si>
  <si>
    <t>[CRO] SKALIC, Marko (339dc6da)</t>
  </si>
  <si>
    <t>[CRO] RITZ, Ivo (55916c2e)</t>
  </si>
  <si>
    <t>[SRB] PAJIC, Zarko (7c48ffaa)</t>
  </si>
  <si>
    <t>[CRO] JURKOVIC, Goran (912dc56f)</t>
  </si>
  <si>
    <t>[BIH] SALIHAGIC, Elvir (95c1ffbd)</t>
  </si>
  <si>
    <t>[CRO] PARCINA, Zvonimir (ee6b11f1)</t>
  </si>
  <si>
    <t>[MNE] MIHALJEVIC, Novak (4bc7a4d1)</t>
  </si>
  <si>
    <t>[ALB] TAFA, Ilir (97d513ff)</t>
  </si>
  <si>
    <t>[BIH] HASANICA, Zikret (452448a9)</t>
  </si>
  <si>
    <t>[CRO] JANKOVIC, Igor (cbf2b1c1)</t>
  </si>
  <si>
    <t>[CRO] MADUNA, Mario (fd92f6e3)</t>
  </si>
  <si>
    <t>[CRO] ANTOLIN, Goran (3436f742)</t>
  </si>
  <si>
    <t>[BIH] LIBIC, Arif (b1761443)</t>
  </si>
  <si>
    <t>[BIH] MATIJEVIC, Mile (59fc96df)</t>
  </si>
  <si>
    <t>[CRO] BUCAN, Nikola (fcf17754)</t>
  </si>
  <si>
    <t>[CRO] ERAK, Zvonko (9619b161)</t>
  </si>
  <si>
    <t>[CRO] PECEK, Tomislav (331a6145)</t>
  </si>
  <si>
    <t>[CRO] SCULAC, Renato (4ef32317)</t>
  </si>
  <si>
    <t>[KAZ] USSENOV, Nurlan (5d2d1cf2)</t>
  </si>
  <si>
    <t>[BRA] ROSSI, Renan (26d82ba7)</t>
  </si>
  <si>
    <t>[BRA] GODOY, Lucas (e2139dc2)</t>
  </si>
  <si>
    <t>[FRA] CROMBEZ, Thibault (be7fb45a)</t>
  </si>
  <si>
    <t>[FRA] FERRAUD, Loic (f434fd27)</t>
  </si>
  <si>
    <t>[BRA] BRIGIDA, Caio (e9c296a6)</t>
  </si>
  <si>
    <t>[CAN] SEIB, Warren (d7a2f91a)</t>
  </si>
  <si>
    <t>[PYF] LUCAS, Toanui (87a3cfb4)</t>
  </si>
  <si>
    <t>[AZE] GADIRLI, Mardan (3ba38bba)</t>
  </si>
  <si>
    <t>[USA] BERLINER, Kell (a29c9cc9)</t>
  </si>
  <si>
    <t>[ALG] MOKHTARI, Abdelmoumen (18e4b3d5)</t>
  </si>
  <si>
    <t>[ARG] BADUY, Habib (891d99ba)</t>
  </si>
  <si>
    <t>[KAZ] SUIINBAY, Nurlykhan (4dab3daa)</t>
  </si>
  <si>
    <t>[GEO] BOGVERADZE, Avtandili (d41f693c)</t>
  </si>
  <si>
    <t>[KGZ] TOKTOGONOV, Bekbolot (6b75666d)</t>
  </si>
  <si>
    <t>[GER] THUMM, Verena (be822ba8)</t>
  </si>
  <si>
    <t>[BRA] UEHARA, Tatiana (3f7c3ed7)</t>
  </si>
  <si>
    <t>[MGL] TSEND-AYUSH, Tserennadmid (24abea26)</t>
  </si>
  <si>
    <t>[BRA] VENTURA, Pamela (e44f163e)</t>
  </si>
  <si>
    <t>[MGL] BOLDBAATAR, TUMENTSETSEG (e7cfc2eb)</t>
  </si>
  <si>
    <t>[USA] KAYE, Tiara (5d8831ed)</t>
  </si>
  <si>
    <t>[FRA] ANDRE DIT GALLAS, Gael (eb32beef)</t>
  </si>
  <si>
    <t>[KAZ] SAPISHEV, Samat (a56abecc)</t>
  </si>
  <si>
    <t>[MGL] DOVDON, Altansukh (aedc6587)</t>
  </si>
  <si>
    <t>[BRA] NETO, Pedro' (2428b4a3)</t>
  </si>
  <si>
    <t>[GER] DOTZLER, Vinzenz (2b5fe9cd)</t>
  </si>
  <si>
    <t>[KAZ] MALKEY, Aidynbek (4855392a)</t>
  </si>
  <si>
    <t>[EST] MARMELJUK, Aleksandr (75dafff3)</t>
  </si>
  <si>
    <t>[FRA] GOBERT, Ludovic (6fb5d889)</t>
  </si>
  <si>
    <t>[GEO] ZHORZHOLIANI, Lomeri (9261c129)</t>
  </si>
  <si>
    <t>[BRA] FILHO, Rubens (72a7122e)</t>
  </si>
  <si>
    <t>[CAN] ALLEN, Jeff (9a2494c3)</t>
  </si>
  <si>
    <t>[MNE] VUKOTIC, Dimitrije (eea4686f)</t>
  </si>
  <si>
    <t>[MGL] BUNDDORJ, Janchivdorj (72238de3)</t>
  </si>
  <si>
    <t>[KGZ] ZHANALIEVA, Aizaada (4597583f)</t>
  </si>
  <si>
    <t>[KAZ] NURGAZINA, Kelbet (3d753d91)</t>
  </si>
  <si>
    <t>[USA] MATSUURA, Brianna (3e5de6be)</t>
  </si>
  <si>
    <t>[USA] VELAZQUEZ, Maria (8d7ae45c)</t>
  </si>
  <si>
    <t>[GER] BICKO, Jenny (626d8826)</t>
  </si>
  <si>
    <t>[USA] PALACIOS, Karol (97d95367)</t>
  </si>
  <si>
    <t>[POL] HERDZIK, Izabela (426475ae)</t>
  </si>
  <si>
    <t>[FRA] SCHOCKMEL, Cecile (2d47666c)</t>
  </si>
  <si>
    <t>[BRA] PARPINELLI, Ana Paula (dbd73858)</t>
  </si>
  <si>
    <t>[FRA] DUPONT VENET, Lucile (cd15693a)</t>
  </si>
  <si>
    <t>[KAZ] KOZHIN, Dauren (e46f5525)</t>
  </si>
  <si>
    <t>[CAN] CHIN, Justin Rashad (3f22348b)</t>
  </si>
  <si>
    <t>[FRA] BLIN, Steven (1f91acb2)</t>
  </si>
  <si>
    <t>[HAI] CADET, Gerard (5a31e974)</t>
  </si>
  <si>
    <t>[BRA] TATEAMA, Claudio (d2d6644c)</t>
  </si>
  <si>
    <t>[KAZ] MUKASHOV, Azamat (9e8c5f64)</t>
  </si>
  <si>
    <t>[CAN] ZALESKIKH, Ivan (476e7ca8)</t>
  </si>
  <si>
    <t>[BRA] DOS SANTOS, Emanoel (9b6e992d)</t>
  </si>
  <si>
    <t>[KAZ] OMAROV, Yerlan (fb381746)</t>
  </si>
  <si>
    <t>[ITA] ROCCA, Leonardo (88348889)</t>
  </si>
  <si>
    <t>[BRA] FERREIRA, Otavio (a2a81fc9)</t>
  </si>
  <si>
    <t>[BRA] ALONSO, Humberto (96a5931e)</t>
  </si>
  <si>
    <t>[AZE] ALAKBAROV, Intigam (2577197a)</t>
  </si>
  <si>
    <t>[USA] GIZA, Joshua (f3e4d18e)</t>
  </si>
  <si>
    <t>[MGL] ALTANGEREL, Davaanyam (2a78b6c6)</t>
  </si>
  <si>
    <t>[CAN] OCKEDAHL, Bianca (1211382e)</t>
  </si>
  <si>
    <t>[JPN] ROMERO, Aya (6371868a)</t>
  </si>
  <si>
    <t>[CAN] WILTSHIRE, Laurie (59c8d2c2)</t>
  </si>
  <si>
    <t>[GBR] RAWLINGS, Caroline (1b3d6895)</t>
  </si>
  <si>
    <t>[USA] VELAZQUEZ, Flor (aa41f6a9)</t>
  </si>
  <si>
    <t>[HUN] ONODY, Beata (8ced2863)</t>
  </si>
  <si>
    <t>[JPN] SASAKI, Rieko (1b689397)</t>
  </si>
  <si>
    <t>[GER] MUENSTER, Jessica (3c813d91)</t>
  </si>
  <si>
    <t>[USA] JONES, Amber (f52f2123)</t>
  </si>
  <si>
    <t>[FRA] GOBERT, Stephanie (e28a2729)</t>
  </si>
  <si>
    <t>[FRA] AUSSIBAL, Yann (4bc8294f)</t>
  </si>
  <si>
    <t>[MGL] SONOMDAGVA, Chinzorig (b6673ed2)</t>
  </si>
  <si>
    <t>[CAN] YEE, Michael (a733aa15)</t>
  </si>
  <si>
    <t>[ARG] VINAYA, Sebastian (be18b33d)</t>
  </si>
  <si>
    <t>[SRB] MIJALKOVIC, Milos (9a8fdd39)</t>
  </si>
  <si>
    <t>[KAZ] ISKAKOV, Rakhat (75f6a62f)</t>
  </si>
  <si>
    <t>[USA] FORD, Gavrila (57cb15d4)</t>
  </si>
  <si>
    <t>[BRA] SANTANA, Rodrigo (9366a346)</t>
  </si>
  <si>
    <t>[GBR] HORNSBY, James (c319fbea)</t>
  </si>
  <si>
    <t>[CAN] SMILEY, Christopher (daa15375)</t>
  </si>
  <si>
    <t>[FRA] MAYET, Bastien (3a5b3a2b)</t>
  </si>
  <si>
    <t>[BRA] DE ARAGAO, Marcel (531254b8)</t>
  </si>
  <si>
    <t>[BRA] MELLO, Peterson (1f5c5c3e)</t>
  </si>
  <si>
    <t>[ESP] MENDOZA MARIN, Ruben (acf2b22f)</t>
  </si>
  <si>
    <t>[POR] SANTOS, Joao (25294fff)</t>
  </si>
  <si>
    <t>[FRA] CAUSERO, Gregory (f7ce67e4)</t>
  </si>
  <si>
    <t>[POL] BOROWIEC, Grzegorz (7e61b81d)</t>
  </si>
  <si>
    <t>[KAZ] BADALOV, Zauri (f21a288b)</t>
  </si>
  <si>
    <t>[USA] NOGUEIRA, Gabriel (257f4718)</t>
  </si>
  <si>
    <t>[MGL] BUD, Chinzorig (9ac8d4a8)</t>
  </si>
  <si>
    <t>[NCL] FOEILLET, Elodie (241f97c5)</t>
  </si>
  <si>
    <t>[CAN] GELINAS, Isabelle (afc57ebc)</t>
  </si>
  <si>
    <t>[PYF] WUILMET, Laetitia (d7f9fc1a)</t>
  </si>
  <si>
    <t>[USA] GONZALEZ, Lisa (9d187931)</t>
  </si>
  <si>
    <t>[FRA] HAREL, Barbara (a98ca226)</t>
  </si>
  <si>
    <t>[EST] PIHLAK, Evelin (229b1e28)</t>
  </si>
  <si>
    <t>[ARG] GOROSTIAGA, Sandra (6695bb83)</t>
  </si>
  <si>
    <t>[BRA] MARQUES, Phyllis (9134e477)</t>
  </si>
  <si>
    <t>[FRA] BRUNET, JULIE (715faeb2)</t>
  </si>
  <si>
    <t>[USA] HAUPTMANN, Sandra (cdd9ab95)</t>
  </si>
  <si>
    <t>[NOR] RYNINGEN, Birgit (d85cdbe1)</t>
  </si>
  <si>
    <t>[MGL] DORJGOTOV, Tserenkhand (bb3a7bda)</t>
  </si>
  <si>
    <t>[FRA] MACHY, Melanie (c1fc8168)</t>
  </si>
  <si>
    <t>[FRA] LEPLET, Magalie (c2474fc9)</t>
  </si>
  <si>
    <t>[USA] GUNTHER, Gudrun (6bd64d6b)</t>
  </si>
  <si>
    <t>[FRA] DE LAVAU, PATRICE (6f831279)</t>
  </si>
  <si>
    <t>[CAN] TAKAHASHI, Tim (eb12146e)</t>
  </si>
  <si>
    <t>[BRA] BARBOSA, Marcio (17214b42)</t>
  </si>
  <si>
    <t>[BRA] BORGES, Leandro (8fbda6f1)</t>
  </si>
  <si>
    <t>[USA] YAMATAKE, Stuart (652d83c2)</t>
  </si>
  <si>
    <t>[BRA] ROCHA, Cesar (7122fee8)</t>
  </si>
  <si>
    <t>[BRA] OLIVEIRA, Wagner (f15356a8)</t>
  </si>
  <si>
    <t>[PUR] RODRIGUEZ, Francisco (1a36b594)</t>
  </si>
  <si>
    <t>[NCL] TRINDADE DE ABREU, Abedias (ec3428db)</t>
  </si>
  <si>
    <t>[ARG] REPETTO, Claudio (1.338E+115)</t>
  </si>
  <si>
    <t>[GBR] MITTY, Shaun Mark (1a1d7d7a)</t>
  </si>
  <si>
    <t>[GER] KOCH, Heiko (aaee9c5d)</t>
  </si>
  <si>
    <t>[BRA] SOLDANI SANTOS, Denison (71f14fac)</t>
  </si>
  <si>
    <t>[GBR] SAYERS, Antony (6d54bfff)</t>
  </si>
  <si>
    <t>[CAN] CHERRAK, Ahmed Hellal (344b9b74)</t>
  </si>
  <si>
    <t>[USA] HOHMANN, Christopher (9b2b866a)</t>
  </si>
  <si>
    <t>[MGL] TSEND-AYUSH, Ochirbat (3b15a699)</t>
  </si>
  <si>
    <t>[USA] PIETRONIRO, Wendy (18fee7e3)</t>
  </si>
  <si>
    <t>[USA] TOCACIU, Judith (c49daa84)</t>
  </si>
  <si>
    <t>[AZE] HUSEYNOVA, Zulfiyya (d1c21a3c)</t>
  </si>
  <si>
    <t>[MGL] KHAYANKHYARVAA, Nyamdorj (f2425553)</t>
  </si>
  <si>
    <t>[MGL] GENDENDORJ, Baatarsuren (f4bd9ab7)</t>
  </si>
  <si>
    <t>[JPN] AKIRA, Kenichi (113a9d56)</t>
  </si>
  <si>
    <t>[FRA] DUMAS, Herve (975cadb5)</t>
  </si>
  <si>
    <t>[BEL] LAATS, Lode (422e35e7)</t>
  </si>
  <si>
    <t>[USA] KALMAN, Gyula (f4bd7e2f)</t>
  </si>
  <si>
    <t>[BRA] DELGADO, Jefferson (7721b293)</t>
  </si>
  <si>
    <t>[KAZ] MAMBETOV, Kanat (f7a851bd)</t>
  </si>
  <si>
    <t>[GER] RODEWALD, Olaf (eee548d7)</t>
  </si>
  <si>
    <t>[CAN] BRY, Olivier (e4135989)</t>
  </si>
  <si>
    <t>[PYF] CHEVALIER, David (a74d6f5e)</t>
  </si>
  <si>
    <t>[NZL] ALILUEV, Vitaly (6d4da6d8)</t>
  </si>
  <si>
    <t>[ROU] TANCA, Roman (acd3e4bd)</t>
  </si>
  <si>
    <t>[USA] WILSON, Timothy (cf36b666)</t>
  </si>
  <si>
    <t>[USA] ALKHASYAN, Arthur (8c88a5ad)</t>
  </si>
  <si>
    <t>[USA] TATAROIU, Iulian (74eeba76)</t>
  </si>
  <si>
    <t>[GBR] ITIOSE, Fred (c78cbd7c)</t>
  </si>
  <si>
    <t>[AUS] GRIFFITHS, Lisa (18ea87e9)</t>
  </si>
  <si>
    <t>[FRA] SANT, Odile (9aa328fe)</t>
  </si>
  <si>
    <t>[GER] RÜHL, Silke (7c41542b)</t>
  </si>
  <si>
    <t>[SWE] STEINER, Muriel (9246bc16)</t>
  </si>
  <si>
    <t>[CHI] ALVAREZ, Ninfa (e82f5bb7)</t>
  </si>
  <si>
    <t>[FRA] HUREAU, Myriam (5d6c2c17)</t>
  </si>
  <si>
    <t>[USA] STEVENSON, Shandra Leeanne (9dfbccb4)</t>
  </si>
  <si>
    <t>[MGL] JADAMBA, Dorjdulam (b9f8567e)</t>
  </si>
  <si>
    <t>[USA] MKPEGUE, Marcelline (1432f53c)</t>
  </si>
  <si>
    <t>[GER] PAJER, Andreas (9ff8afad)</t>
  </si>
  <si>
    <t>[UKR] POLUPAN, Oleh (8b5f57a6)</t>
  </si>
  <si>
    <t>[BEL] STEENACKERS, Jean (5c9676e2)</t>
  </si>
  <si>
    <t>[GER] FUNGK, Harald (a66444ab)</t>
  </si>
  <si>
    <t>[IRL] CUMMINS, Paul (33897445)</t>
  </si>
  <si>
    <t>[DEN] HERSBORG, Torben (1b782b2c)</t>
  </si>
  <si>
    <t>[KAZ] JANBYRBAYEV, Bostan (437c6ec2)</t>
  </si>
  <si>
    <t>[BRA] LORENCAO JR, Acacio (3fd4c64b)</t>
  </si>
  <si>
    <t>[DEN] GUNDLACH, Jesper (c31a1782)</t>
  </si>
  <si>
    <t>[NED] KROESEN, Berend Jan (626d433f)</t>
  </si>
  <si>
    <t>[USA] PERRON, William (f883df44)</t>
  </si>
  <si>
    <t>[ARG] PARISI, Omar (3ed17b1b)</t>
  </si>
  <si>
    <t>[USA] FRANKOVITCH, Karl (ea4d7628)</t>
  </si>
  <si>
    <t>[IND] ARYA, Manjeet (f6dd7548)</t>
  </si>
  <si>
    <t>[USA] MCKEOWN, Cheri Ann (ee717e8d)</t>
  </si>
  <si>
    <t>[USA] HERSKOWITZ, Brian (91bb128e)</t>
  </si>
  <si>
    <t>[USA] OLIVERI, Anthony (e82c8d15)</t>
  </si>
  <si>
    <t>[USA] TONO, Douglas (fb5afc5a)</t>
  </si>
  <si>
    <t>[USA] MACKEY, Arling (94525dde)</t>
  </si>
  <si>
    <t>[CAN] HAMER, Kevin (d2681e46)</t>
  </si>
  <si>
    <t>[BRA] ALENCAR, Marco (64b2d222)</t>
  </si>
  <si>
    <t>[USA] TUERO, Ricardo (fea176ca)</t>
  </si>
  <si>
    <t>[BRA] BARBOZA, Braulio (1cef2ec8)</t>
  </si>
  <si>
    <t>[CUB] TORRES COBAS, Luis (2ede7b13)</t>
  </si>
  <si>
    <t>[CAN] ANGUS, Ronald (76824b75)</t>
  </si>
  <si>
    <t>[GBR] MCCALLUM, Mark (383a9839)</t>
  </si>
  <si>
    <t>[ANG] LUISA, Silva (6da171f7)</t>
  </si>
  <si>
    <t>[USA] BUNASAWA, Noriaki (359ee353)</t>
  </si>
  <si>
    <t>[ESP] VICENTE RAMOS, Julio (79f96a65)</t>
  </si>
  <si>
    <t>[POR] GOMES, Jose (67bd86b1)</t>
  </si>
  <si>
    <t>[MGL] LKHAGVATSEDENISH, Zandan (9f93a9bf)</t>
  </si>
  <si>
    <t>[JPN] NAGAHIRO, Shinji (7e99c64c)</t>
  </si>
  <si>
    <t>[USA] BERLINER, Gary (c433cfff)</t>
  </si>
  <si>
    <t>[JPN] ONOSHITA, Rio (eb6359a1)</t>
  </si>
  <si>
    <t>[USA] KARMANN, Bradley (88ad5934)</t>
  </si>
  <si>
    <t>[USA] DUGAL, James (e417e9b2)</t>
  </si>
  <si>
    <t>[URU] ALONSO, Perla Margarita (7a2c6711)</t>
  </si>
  <si>
    <t>Average of Age</t>
  </si>
  <si>
    <t>2025 WC 1</t>
  </si>
  <si>
    <t>2025 WC 2</t>
  </si>
  <si>
    <t>2025 WC 3</t>
  </si>
  <si>
    <t>2025 EC 1</t>
  </si>
  <si>
    <t>2025 EC 2</t>
  </si>
  <si>
    <t>2025 EC 3</t>
  </si>
  <si>
    <t>2025 Cup 1</t>
  </si>
  <si>
    <t>2025 Cup 2</t>
  </si>
  <si>
    <t>2025 Cup 3</t>
  </si>
  <si>
    <t>ab43f671</t>
  </si>
  <si>
    <t>CERNAVSKIS</t>
  </si>
  <si>
    <t>Riga Veteran European Cup 2025</t>
  </si>
  <si>
    <t>4b837b7c</t>
  </si>
  <si>
    <t>STEVENS</t>
  </si>
  <si>
    <t>4fcd23e3</t>
  </si>
  <si>
    <t>SCHEIBL</t>
  </si>
  <si>
    <t>Tobias</t>
  </si>
  <si>
    <t>b3a43fea</t>
  </si>
  <si>
    <t>CICUTO</t>
  </si>
  <si>
    <t>Melissa</t>
  </si>
  <si>
    <t>38fb15a1</t>
  </si>
  <si>
    <t>SOULAS</t>
  </si>
  <si>
    <t>Ilaria</t>
  </si>
  <si>
    <t>3dc99242</t>
  </si>
  <si>
    <t>MOROZOVS</t>
  </si>
  <si>
    <t>Maksims</t>
  </si>
  <si>
    <t>9bf58f15</t>
  </si>
  <si>
    <t>GIANNONE</t>
  </si>
  <si>
    <t>42cae9cd</t>
  </si>
  <si>
    <t>BAZANOVS</t>
  </si>
  <si>
    <t>Valerijs</t>
  </si>
  <si>
    <t>2e22d754</t>
  </si>
  <si>
    <t>ITRYCH</t>
  </si>
  <si>
    <t>531b4daf</t>
  </si>
  <si>
    <t>BURMEISTERS</t>
  </si>
  <si>
    <t>ed66a468</t>
  </si>
  <si>
    <t>CAKSTINS</t>
  </si>
  <si>
    <t>Raivis</t>
  </si>
  <si>
    <t>51dad434</t>
  </si>
  <si>
    <t>SLEPIN</t>
  </si>
  <si>
    <t>249ec7de</t>
  </si>
  <si>
    <t>DESIDERIO</t>
  </si>
  <si>
    <t>Jacopo</t>
  </si>
  <si>
    <t>e4ced888</t>
  </si>
  <si>
    <t>AIELLO</t>
  </si>
  <si>
    <t>f628547c</t>
  </si>
  <si>
    <t>PIILBERG</t>
  </si>
  <si>
    <t>Valvo</t>
  </si>
  <si>
    <t>6e69b96d</t>
  </si>
  <si>
    <t>SABATOVSKYI</t>
  </si>
  <si>
    <t>5a59cf38</t>
  </si>
  <si>
    <t>DENNIS</t>
  </si>
  <si>
    <t>John</t>
  </si>
  <si>
    <t>3322734b</t>
  </si>
  <si>
    <t>FURDUI</t>
  </si>
  <si>
    <t>96918aff</t>
  </si>
  <si>
    <t>PALAMARCUKS</t>
  </si>
  <si>
    <t>Andris</t>
  </si>
  <si>
    <t>159347f7</t>
  </si>
  <si>
    <t>MIROSNICENKO</t>
  </si>
  <si>
    <t>c5179f65</t>
  </si>
  <si>
    <t>BURDA</t>
  </si>
  <si>
    <t>81e572aa</t>
  </si>
  <si>
    <t>MATYASHOV</t>
  </si>
  <si>
    <t>Dmitry</t>
  </si>
  <si>
    <t>3f972eb2</t>
  </si>
  <si>
    <t>TARVIDS</t>
  </si>
  <si>
    <t>Maris</t>
  </si>
  <si>
    <t>fa2c41aa</t>
  </si>
  <si>
    <t>ITERAR</t>
  </si>
  <si>
    <t>dfa618b8</t>
  </si>
  <si>
    <t>WASOWSKI</t>
  </si>
  <si>
    <t>9437aac2</t>
  </si>
  <si>
    <t>SMELOVS</t>
  </si>
  <si>
    <t>5c4ee328</t>
  </si>
  <si>
    <t>GORBATKO</t>
  </si>
  <si>
    <t>Nikita</t>
  </si>
  <si>
    <t>a853c132</t>
  </si>
  <si>
    <t>GOBINS</t>
  </si>
  <si>
    <t>e7fee684</t>
  </si>
  <si>
    <t>PRANCITIS</t>
  </si>
  <si>
    <t>Oskars</t>
  </si>
  <si>
    <t>31a88b6e</t>
  </si>
  <si>
    <t>ZIEMBLA</t>
  </si>
  <si>
    <t>Sylwester</t>
  </si>
  <si>
    <t>Tbilisi Veteran European Cup 2025</t>
  </si>
  <si>
    <t>ad476f97</t>
  </si>
  <si>
    <t>KHMIADASHVILI</t>
  </si>
  <si>
    <t>Anzor</t>
  </si>
  <si>
    <t>79bc69ed</t>
  </si>
  <si>
    <t>TVAURI</t>
  </si>
  <si>
    <t>Revaz</t>
  </si>
  <si>
    <t>b2145a9c</t>
  </si>
  <si>
    <t>OKROPIRIDZE</t>
  </si>
  <si>
    <t>Shota</t>
  </si>
  <si>
    <t>5d9bb6ae</t>
  </si>
  <si>
    <t>MAZIASHVILI</t>
  </si>
  <si>
    <t>444ab441</t>
  </si>
  <si>
    <t>TAVZARASHVILI</t>
  </si>
  <si>
    <t>Toma</t>
  </si>
  <si>
    <t>b23eee76</t>
  </si>
  <si>
    <t>Gela</t>
  </si>
  <si>
    <t>21ae8ff3</t>
  </si>
  <si>
    <t>fe7da128</t>
  </si>
  <si>
    <t>NASKIDASHVILI</t>
  </si>
  <si>
    <t>2ab9dba6</t>
  </si>
  <si>
    <t>Temur</t>
  </si>
  <si>
    <t>4a686d43</t>
  </si>
  <si>
    <t>KATSADZE</t>
  </si>
  <si>
    <t>ef8338d8</t>
  </si>
  <si>
    <t>SHENGELIA</t>
  </si>
  <si>
    <t>Zurab</t>
  </si>
  <si>
    <t>3846ffc4</t>
  </si>
  <si>
    <t>BICHELASHVILI</t>
  </si>
  <si>
    <t>315a7583</t>
  </si>
  <si>
    <t>BERUASHVILI</t>
  </si>
  <si>
    <t>Vasili</t>
  </si>
  <si>
    <t>17e5d5e6</t>
  </si>
  <si>
    <t>GIGIBERIA</t>
  </si>
  <si>
    <t>Valeriane</t>
  </si>
  <si>
    <t>d8a7b91f</t>
  </si>
  <si>
    <t>MEKHRISHVILI</t>
  </si>
  <si>
    <t>Abesalom</t>
  </si>
  <si>
    <t>2db26d9e</t>
  </si>
  <si>
    <t>KOPABAYEV</t>
  </si>
  <si>
    <t>Zhassulan</t>
  </si>
  <si>
    <t>fd945f3a</t>
  </si>
  <si>
    <t>GOGIDZE</t>
  </si>
  <si>
    <t>Gurami</t>
  </si>
  <si>
    <t>c7cd3bed</t>
  </si>
  <si>
    <t>GOGLICHIDZE</t>
  </si>
  <si>
    <t>936f9eae</t>
  </si>
  <si>
    <t>MARGVELASHVILI</t>
  </si>
  <si>
    <t>b6f178bc</t>
  </si>
  <si>
    <t>DOGANADZE</t>
  </si>
  <si>
    <t>Zurabi</t>
  </si>
  <si>
    <t>4b977bef</t>
  </si>
  <si>
    <t>AIMAGAMBETOV</t>
  </si>
  <si>
    <t>Bairam</t>
  </si>
  <si>
    <t>URIADMKOPELI</t>
  </si>
  <si>
    <t>f63ca111</t>
  </si>
  <si>
    <t>BUYUKYORUK</t>
  </si>
  <si>
    <t>Ali Tarkan</t>
  </si>
  <si>
    <t>f6c21f21</t>
  </si>
  <si>
    <t>CHIKHELIDZE</t>
  </si>
  <si>
    <t>Bejan</t>
  </si>
  <si>
    <t>bf342355</t>
  </si>
  <si>
    <t>METREVELI</t>
  </si>
  <si>
    <t>165445eb</t>
  </si>
  <si>
    <t>POSTICA</t>
  </si>
  <si>
    <t>Grigore</t>
  </si>
  <si>
    <t>7a9b98d8</t>
  </si>
  <si>
    <t>TVALADZE</t>
  </si>
  <si>
    <t>Makari</t>
  </si>
  <si>
    <t>1b67c485</t>
  </si>
  <si>
    <t>KUPATADZE</t>
  </si>
  <si>
    <t>Merab</t>
  </si>
  <si>
    <t>[LAT] CERNAVSKIS, Arturs (ab43f671)</t>
  </si>
  <si>
    <t>[LAT] CAKSTINS, Raivis (ed66a468)</t>
  </si>
  <si>
    <t>[AUT] SABATOVSKYI, Denys (6e69b96d)</t>
  </si>
  <si>
    <t>[ITA] ITERAR, Federico (fa2c41aa)</t>
  </si>
  <si>
    <t>[GEO] NASKIDASHVILI, Giorgi (fe7da128)</t>
  </si>
  <si>
    <t>[LAT] MOROZOVS, Maksims (3dc99242)</t>
  </si>
  <si>
    <t>[GEO] BERUASHVILI, Vasili (315a7583)</t>
  </si>
  <si>
    <t>[GEO] MAZIASHVILI, Giorgi (5d9bb6ae)</t>
  </si>
  <si>
    <t>[GEO] MARGVELASHVILI, Ioseb (936f9eae)</t>
  </si>
  <si>
    <t>[ITA] CICUTO, Melissa (b3a43fea)</t>
  </si>
  <si>
    <t>[LAT] MIROSNICENKO, Andrejs (159347f7)</t>
  </si>
  <si>
    <t>[IRL] DENNIS, John (5a59cf38)</t>
  </si>
  <si>
    <t>[LAT] PRANCITIS, Oskars (e7fee684)</t>
  </si>
  <si>
    <t>[GEO] KHMIADASHVILI, Anzor (ad476f97)</t>
  </si>
  <si>
    <t>[GEO] ZHORZHOLIANI, Shota (21ae8ff3)</t>
  </si>
  <si>
    <t>[KAZ] AIMAGAMBETOV, Bairam (4b977bef)</t>
  </si>
  <si>
    <t>[GEO] TVALADZE, Makari (7a9b98d8)</t>
  </si>
  <si>
    <t>[GEO] GIGIBERIA, Valeriane (17e5d5e6)</t>
  </si>
  <si>
    <t>[GEO] KUPATADZE, Merab (1b67c485)</t>
  </si>
  <si>
    <t>[GEO] BICHELASHVILI, Giorgi (3846ffc4)</t>
  </si>
  <si>
    <t>[GEO] TVAURI, Revaz (79bc69ed)</t>
  </si>
  <si>
    <t>[GEO] URIADMKOPELI, Paata (5.3184E+72)</t>
  </si>
  <si>
    <t>[GEO] KATSADZE, Giorgi (4a686d43)</t>
  </si>
  <si>
    <t>[GBR] STEVENS, Adam (4b837b7c)</t>
  </si>
  <si>
    <t>[GEO] GOGIDZE, Gurami (fd945f3a)</t>
  </si>
  <si>
    <t>[GEO] METREVELI, Omar (bf342355)</t>
  </si>
  <si>
    <t>[LAT] GORBATKO, Nikita (5c4ee328)</t>
  </si>
  <si>
    <t>[ITA] GIANNONE, Simone (9bf58f15)</t>
  </si>
  <si>
    <t>[GEO] TAVZARASHVILI, Toma (444ab441)</t>
  </si>
  <si>
    <t>[ITA] DESIDERIO, Jacopo (249ec7de)</t>
  </si>
  <si>
    <t>[GEO] SHENGELIA, Zurab (ef8338d8)</t>
  </si>
  <si>
    <t>[ITA] AIELLO, Francesco (e4ced888)</t>
  </si>
  <si>
    <t>[GEO] MEKHRISHVILI, Abesalom (d8a7b91f)</t>
  </si>
  <si>
    <t>[LAT] PALAMARCUKS, Andris (96918aff)</t>
  </si>
  <si>
    <t>[GEO] DOGANADZE, Zurabi (b6f178bc)</t>
  </si>
  <si>
    <t>[SVK] BURDA, Milan (c5179f65)</t>
  </si>
  <si>
    <t>[GEO] CHIKHELIDZE, Bejan (f6c21f21)</t>
  </si>
  <si>
    <t>[ISR] MATYASHOV, Dmitry (81e572aa)</t>
  </si>
  <si>
    <t>[ITA] SOULAS, Ilaria (38fb15a1)</t>
  </si>
  <si>
    <t>[KAZ] KOPABAYEV, Zhassulan (2db26d9e)</t>
  </si>
  <si>
    <t>[POL] ZIEMBLA, Sylwester (31a88b6e)</t>
  </si>
  <si>
    <t>[LAT] SMELOVS, Aleksandrs (9437aac2)</t>
  </si>
  <si>
    <t>[AUT] SCHEIBL, Tobias (4fcd23e3)</t>
  </si>
  <si>
    <t>[GEO] KALDANI, Gela (b23eee76)</t>
  </si>
  <si>
    <t>[LAT] BAZANOVS, Valerijs (42cae9cd)</t>
  </si>
  <si>
    <t>[TUR] BUYUKYORUK, Ali Tarkan (f63ca111)</t>
  </si>
  <si>
    <t>[POL] ITRYCH, Lukasz (2e22d754)</t>
  </si>
  <si>
    <t>[LAT] GOBINS, Maris (a853c132)</t>
  </si>
  <si>
    <t>[LAT] BURMEISTERS, Arturs (531b4daf)</t>
  </si>
  <si>
    <t>[GEO] OKROPIRIDZE, Shota (b2145a9c)</t>
  </si>
  <si>
    <t>[EST] PIILBERG, Valvo (f628547c)</t>
  </si>
  <si>
    <t>[GEO] NASKIDASHVILI, Temur (2ab9dba6)</t>
  </si>
  <si>
    <t>[MDA] FURDUI, Ivan (3322734b)</t>
  </si>
  <si>
    <t>[GEO] GOGLICHIDZE, Giorgi (c7cd3bed)</t>
  </si>
  <si>
    <t>[LAT] TARVIDS, Maris (3f972eb2)</t>
  </si>
  <si>
    <t>[MDA] POSTICA, Grigore (165445eb)</t>
  </si>
  <si>
    <t>[POL] WASOWSKI, Piotr (dfa618b8)</t>
  </si>
  <si>
    <t>[EST] SLEPIN, Jevgeni (51dad434)</t>
  </si>
  <si>
    <t>Warsaw Veteran European Cup 2025</t>
  </si>
  <si>
    <t>fb548563</t>
  </si>
  <si>
    <t>KLYMCHUK</t>
  </si>
  <si>
    <t>Serhii</t>
  </si>
  <si>
    <t>a983d6a7</t>
  </si>
  <si>
    <t>KURZEJ</t>
  </si>
  <si>
    <t>c98b1283</t>
  </si>
  <si>
    <t>SEGERS</t>
  </si>
  <si>
    <t>Glenn</t>
  </si>
  <si>
    <t>fb18f3bd</t>
  </si>
  <si>
    <t>PASTORINO</t>
  </si>
  <si>
    <t>Anastasia Francesca</t>
  </si>
  <si>
    <t>3f3f7f47</t>
  </si>
  <si>
    <t>PEPERA</t>
  </si>
  <si>
    <t>3c98f757</t>
  </si>
  <si>
    <t>TOMASZEK</t>
  </si>
  <si>
    <t>3e4ff2dd</t>
  </si>
  <si>
    <t>BANYAI</t>
  </si>
  <si>
    <t>7e3dada2</t>
  </si>
  <si>
    <t>CHELMINIAK</t>
  </si>
  <si>
    <t>167bed2d</t>
  </si>
  <si>
    <t>SPITZ</t>
  </si>
  <si>
    <t>4c94a115</t>
  </si>
  <si>
    <t>GORNEA</t>
  </si>
  <si>
    <t>Eduard</t>
  </si>
  <si>
    <t>966de5bb</t>
  </si>
  <si>
    <t>WYRWINSKI</t>
  </si>
  <si>
    <t>ae669493</t>
  </si>
  <si>
    <t>HACKETT</t>
  </si>
  <si>
    <t>Enda</t>
  </si>
  <si>
    <t>237636ca</t>
  </si>
  <si>
    <t>DERER</t>
  </si>
  <si>
    <t>Lubos</t>
  </si>
  <si>
    <t>f957f949</t>
  </si>
  <si>
    <t>KLUSHIN</t>
  </si>
  <si>
    <t>Yevgeni</t>
  </si>
  <si>
    <t>2dc1d343</t>
  </si>
  <si>
    <t>ZAVIISKYI</t>
  </si>
  <si>
    <t>Yurii</t>
  </si>
  <si>
    <t>36dfcad6</t>
  </si>
  <si>
    <t>CHORNENKYI</t>
  </si>
  <si>
    <t>8b7824cb</t>
  </si>
  <si>
    <t>KOLODZIEJ</t>
  </si>
  <si>
    <t>9ed63d3c</t>
  </si>
  <si>
    <t>CHMIELNIAK</t>
  </si>
  <si>
    <t>5297474a</t>
  </si>
  <si>
    <t>BARAS</t>
  </si>
  <si>
    <t>Georgios</t>
  </si>
  <si>
    <t>ABDULLOEV</t>
  </si>
  <si>
    <t>Jahongir</t>
  </si>
  <si>
    <t>da48c149</t>
  </si>
  <si>
    <t>Wanjun</t>
  </si>
  <si>
    <t>c182ee74</t>
  </si>
  <si>
    <t>LO MONACO</t>
  </si>
  <si>
    <t>bfda7b91</t>
  </si>
  <si>
    <t>LEYS</t>
  </si>
  <si>
    <t>DAVID</t>
  </si>
  <si>
    <t>5d5ec969</t>
  </si>
  <si>
    <t>D ARRIGO</t>
  </si>
  <si>
    <t>3bab3b9c</t>
  </si>
  <si>
    <t>KALMOUKIDIS</t>
  </si>
  <si>
    <t>a9f1b656</t>
  </si>
  <si>
    <t>PROKOPETS</t>
  </si>
  <si>
    <t>Anatolii</t>
  </si>
  <si>
    <t>b7f7b37b</t>
  </si>
  <si>
    <t>CELIK</t>
  </si>
  <si>
    <t>Gokhan</t>
  </si>
  <si>
    <t>43a7fac2</t>
  </si>
  <si>
    <t>CHLEBOVY</t>
  </si>
  <si>
    <t>Arnold</t>
  </si>
  <si>
    <t>44664b2b</t>
  </si>
  <si>
    <t>SALISZ</t>
  </si>
  <si>
    <t>f35b4afc</t>
  </si>
  <si>
    <t>SALVERY</t>
  </si>
  <si>
    <t>c39e5646</t>
  </si>
  <si>
    <t>SLOWINSKI</t>
  </si>
  <si>
    <t>8f27be81</t>
  </si>
  <si>
    <t>GROCHOWSKI</t>
  </si>
  <si>
    <t>Zdzislaw</t>
  </si>
  <si>
    <t>8fcf3889</t>
  </si>
  <si>
    <t>RIABYKH</t>
  </si>
  <si>
    <t>Hennadii</t>
  </si>
  <si>
    <t>96f8dad2</t>
  </si>
  <si>
    <t>LEVY DEVELY</t>
  </si>
  <si>
    <t>Henri</t>
  </si>
  <si>
    <t>d2275d53</t>
  </si>
  <si>
    <t>GRZYB</t>
  </si>
  <si>
    <t>574aab63</t>
  </si>
  <si>
    <t>NOSENKO</t>
  </si>
  <si>
    <t>9cbea8da</t>
  </si>
  <si>
    <t>DEBICKA-GAJOWNICZEK</t>
  </si>
  <si>
    <t>7d45e9e5</t>
  </si>
  <si>
    <t>YURCHUK</t>
  </si>
  <si>
    <t>Valentyna</t>
  </si>
  <si>
    <t>5838ef3c</t>
  </si>
  <si>
    <t>WOSACHLO</t>
  </si>
  <si>
    <t>5299434c</t>
  </si>
  <si>
    <t>SZABO</t>
  </si>
  <si>
    <t>[POL] PEPERA, Beata (3f3f7f47)</t>
  </si>
  <si>
    <t>[KOR] JEONG, Wanjun (da48c149)</t>
  </si>
  <si>
    <t>[GBR] BANYAI, Tibor (3e4ff2dd)</t>
  </si>
  <si>
    <t>[ITA] PASTORINO, Anastasia Francesca (fb18f3bd)</t>
  </si>
  <si>
    <t>[FRA] SALVERY, Frederic (f35b4afc)</t>
  </si>
  <si>
    <t>[FRA] LEVY DEVELY, Henri (96f8dad2)</t>
  </si>
  <si>
    <t>[POL] KURZEJ, Karol (a983d6a7)</t>
  </si>
  <si>
    <t>[ISR] KLUSHIN, Yevgeni (f957f949)</t>
  </si>
  <si>
    <t>[TUR] CELIK, Gokhan (b7f7b37b)</t>
  </si>
  <si>
    <t>[POL] DEBICKA-GAJOWNICZEK, Iwona (9cbea8da)</t>
  </si>
  <si>
    <t>[POL] GROCHOWSKI, Zdzislaw (8f27be81)</t>
  </si>
  <si>
    <t>[POL] CHELMINIAK, Dariusz (7e3dada2)</t>
  </si>
  <si>
    <t>[FRA] LEYS, DAVID (bfda7b91)</t>
  </si>
  <si>
    <t>[POL] WYRWINSKI, Michal (966de5bb)</t>
  </si>
  <si>
    <t>[CZE] CHLEBOVY, Arnold (43a7fac2)</t>
  </si>
  <si>
    <t>[MDA] GORNEA, Eduard (4c94a115)</t>
  </si>
  <si>
    <t>[SVK] DERER, Lubos (237636ca)</t>
  </si>
  <si>
    <t>[UKR] ZAVIISKYI, Yurii (2dc1d343)</t>
  </si>
  <si>
    <t>[POL] KOLODZIEJ, Marcin (8b7824cb)</t>
  </si>
  <si>
    <t>[UKR] YURCHUK, Valentyna (7d45e9e5)</t>
  </si>
  <si>
    <t>[ITA] LO MONACO, Antonio (c182ee74)</t>
  </si>
  <si>
    <t>[POL] SLOWINSKI, Henryk (c39e5646)</t>
  </si>
  <si>
    <t>[POL] WOSACHLO, Daniel (5838ef3c)</t>
  </si>
  <si>
    <t>[POL] TOMASZEK, Magdalena (3c98f757)</t>
  </si>
  <si>
    <t>[BEL] SEGERS, Glenn (c98b1283)</t>
  </si>
  <si>
    <t>[UKR] NOSENKO, Oleksandr (574aab63)</t>
  </si>
  <si>
    <t>[SVK] SZABO, Peter (5299434c)</t>
  </si>
  <si>
    <t>[IRL] HACKETT, Enda (ae669493)</t>
  </si>
  <si>
    <t>[GRE] KALMOUKIDIS, Andreas (3bab3b9c)</t>
  </si>
  <si>
    <t>[POL] CHMIELNIAK, Piotr (9ed63d3c)</t>
  </si>
  <si>
    <t>[POL] GRZYB, Krzysztof (d2275d53)</t>
  </si>
  <si>
    <t>[UKR] CHORNENKYI, Roman (36dfcad6)</t>
  </si>
  <si>
    <t>[TJK] ABDULLOEV, Jahongir (51686516)</t>
  </si>
  <si>
    <t>[POL] SALISZ, Andrzej (44664b2b)</t>
  </si>
  <si>
    <t>[FRA] SPITZ, Gregory (167bed2d)</t>
  </si>
  <si>
    <t>[GRE] BARAS, Georgios (5297474a)</t>
  </si>
  <si>
    <t>[ITA] D ARRIGO, Antonio (5d5ec969)</t>
  </si>
  <si>
    <t>[UKR] PROKOPETS, Anatolii (a9f1b656)</t>
  </si>
  <si>
    <t>[UKR] RIABYKH, Hennadii (8fcf3889)</t>
  </si>
  <si>
    <t>[UKR] KLYMCHUK, Serhii (fb548563)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</si>
</sst>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1"/>
    <xf numFmtId="0" fontId="1" fillId="2" borderId="6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center"/>
    </xf>
    <xf numFmtId="0" fontId="1" fillId="4" borderId="9" xfId="1" applyFont="1" applyFill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" fillId="4" borderId="13" xfId="1" applyFont="1" applyFill="1" applyBorder="1" applyAlignment="1">
      <alignment horizontal="right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" fillId="4" borderId="17" xfId="1" applyFont="1" applyFill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5" borderId="0" xfId="0" applyFont="1" applyFill="1"/>
    <xf numFmtId="0" fontId="0" fillId="0" borderId="0" xfId="0" applyAlignment="1">
      <alignment horizontal="center"/>
    </xf>
    <xf numFmtId="0" fontId="3" fillId="0" borderId="15" xfId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/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0" fillId="0" borderId="0" xfId="0" pivotButton="1"/>
    <xf numFmtId="14" fontId="0" fillId="0" borderId="0" xfId="0" applyNumberFormat="1"/>
    <xf numFmtId="11" fontId="0" fillId="0" borderId="0" xfId="0" applyNumberFormat="1"/>
    <xf numFmtId="1" fontId="0" fillId="0" borderId="0" xfId="0" applyNumberFormat="1"/>
    <xf numFmtId="0" fontId="2" fillId="3" borderId="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 xr:uid="{ABDAC6A3-3BFD-5C49-B5B5-15DA1A7CE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ias Fischer" refreshedDate="45796.52325648148" createdVersion="8" refreshedVersion="8" minRefreshableVersion="3" recordCount="1927" xr:uid="{FFB4CFE2-2F5B-754F-B92F-06900106827C}">
  <cacheSource type="worksheet">
    <worksheetSource ref="A1:Q1048576" sheet="Full list"/>
  </cacheSource>
  <cacheFields count="17">
    <cacheField name="id_ijf" numFmtId="0">
      <sharedItems containsBlank="1" containsMixedTypes="1" containsNumber="1" containsInteger="1" minValue="18248349" maxValue="9.3310000000000005E+190"/>
    </cacheField>
    <cacheField name="Nation" numFmtId="0">
      <sharedItems containsBlank="1"/>
    </cacheField>
    <cacheField name="family_name" numFmtId="0">
      <sharedItems containsBlank="1"/>
    </cacheField>
    <cacheField name="given_name" numFmtId="0">
      <sharedItems containsBlank="1"/>
    </cacheField>
    <cacheField name="sex" numFmtId="0">
      <sharedItems containsString="0" containsBlank="1" containsNumber="1" containsInteger="1" minValue="1" maxValue="2"/>
    </cacheField>
    <cacheField name="birth_date" numFmtId="0">
      <sharedItems containsNonDate="0" containsDate="1" containsString="0" containsBlank="1" minDate="1943-05-15T00:00:00" maxDate="1995-05-14T00:00:00"/>
    </cacheField>
    <cacheField name="name" numFmtId="0">
      <sharedItems containsBlank="1"/>
    </cacheField>
    <cacheField name="full_name" numFmtId="0">
      <sharedItems containsBlank="1"/>
    </cacheField>
    <cacheField name="place" numFmtId="0">
      <sharedItems containsString="0" containsBlank="1" containsNumber="1" containsInteger="1" minValue="1" maxValue="3"/>
    </cacheField>
    <cacheField name="name2" numFmtId="0">
      <sharedItems containsBlank="1"/>
    </cacheField>
    <cacheField name="gender" numFmtId="0">
      <sharedItems containsBlank="1" count="3">
        <s v="m"/>
        <s v="w"/>
        <m/>
      </sharedItems>
    </cacheField>
    <cacheField name="type" numFmtId="0">
      <sharedItems containsBlank="1"/>
    </cacheField>
    <cacheField name="year" numFmtId="0">
      <sharedItems containsBlank="1"/>
    </cacheField>
    <cacheField name="Points ref" numFmtId="0">
      <sharedItems containsBlank="1"/>
    </cacheField>
    <cacheField name="Points" numFmtId="0">
      <sharedItems containsString="0" containsBlank="1" containsNumber="1" containsInteger="1" minValue="0" maxValue="350"/>
    </cacheField>
    <cacheField name="Full name" numFmtId="0">
      <sharedItems containsBlank="1" count="1175">
        <s v="[FRA] GAROFOLI, Romain (a599bf49)"/>
        <s v="[CZE] ZLAMAL, Frantisek (8f13c7dd)"/>
        <s v="[ITA] MAZZOCATO, Mattia (139f2df9)"/>
        <s v="[GEO] MEREBASHVILI, Paata (41ccf337)"/>
        <s v="[AZE] SHAMIZADA, Rashid (ff5eefd3)"/>
        <s v="[BEL] DEMIDDELE, Mike (139e55e9)"/>
        <s v="[POL] KLIMAS, Andrzej (8657e711)"/>
        <s v="[NED] VAN DER PLOEG, Wessel (bf8bbae5)"/>
        <s v="[GER] TAREQ, Jamal (2148bfad)"/>
        <s v="[EST] ROTHBERG, Steven (e9bd48c8)"/>
        <s v="[FRA] DEL GATTO, Jordane (5f42b854)"/>
        <s v="[CZE] SEDMIDUBSKY, Vaclav (7ccfc55b)"/>
        <s v="[CZE] KYTYR, Pavel (9a64f6c5)"/>
        <s v="[POL] POJAWA, Piotr (7fa75d6e)"/>
        <s v="[FRA] AMBARTSOUMIAN, Sarkis (b5a27c46)"/>
        <s v="[FRA] BOYER, Aymeric (afac6369)"/>
        <s v="[CZE] TUREK, Jindrich (d3d288a6)"/>
        <s v="[GER] USTINOV, Konstantin (1a4aa2f3)"/>
        <s v="[FRA] ADAM, Matthieu (f91c7e62)"/>
        <s v="[ROU] MELEASCHEVICI, Valeri (a2de1b9b)"/>
        <s v="[FIN] KORHONEN, Niko (a867d9b4)"/>
        <s v="[NED] VAN DER PLAS, Mike (baa4ce81)"/>
        <s v="[CZE] KNAPEK, Tomas (91ce51f7)"/>
        <s v="[EST] METTIS, Juhan (c19c58bc)"/>
        <s v="[GEO] REZESIDZE, Slavik (35faad21)"/>
        <s v="[AZE] MAMMADLI, Gurban (8f2fc187)"/>
        <s v="[GER] KAISER, Swantje (4f4548be)"/>
        <s v="[GER] SCHWENDERLING, Helen (d28c4112)"/>
        <s v="[BEL] DE SOMER, Fran (cfb6f169)"/>
        <s v="[CZE] KODESOVA, Hana (a588397f)"/>
        <s v="[GEO] TARUASHVILI, Maia (a4ddbf84)"/>
        <s v="[GBR] PLUMRIDGE, Laura (6c132758)"/>
        <s v="[GER] NOTTER, Zita (2633c516)"/>
        <s v="[FRA] BEKKOUCHE, Sorraya (f6e98c73)"/>
        <s v="[ITA] MASERIN, Roberto Andrea (48c24b93)"/>
        <s v="[GBR] FRANCIS, Colin (bfd22327)"/>
        <s v="[GEO] MULADZE, Dimitri (d9254a1c)"/>
        <s v="[FRA] CUSUMANO, VINCENT (6a3fb479)"/>
        <s v="[POL] ZAMECKI, Maciej (5e329b45)"/>
        <s v="[AZE] BABAYEV, Vugar (647159de)"/>
        <s v="[ITA] MANNINA, Daniele (97a5fe5b)"/>
        <s v="[GEO] CHUBINIDZE, Levan (1a97421b)"/>
        <s v="[GBR] OZDOEV, Akroman (1638d129)"/>
        <s v="[AZE] MAMMADOV, Mammad (5aa55d6f)"/>
        <s v="[ESP] BLANCO RODRIGUEZ, Aaron (d4d37ebe)"/>
        <s v="[GEO] IAKOBASHVILI, Sandro (f9bb16b8)"/>
        <s v="[MDA] LEU, Iurie (ba3487f9)"/>
        <s v="[CZE] KMEC, Lukas (7b8e8848)"/>
        <s v="[SUI] SAUVAT, Julien (b17cad9f)"/>
        <s v="[BEL] HANCI, Osman (3727dce5)"/>
        <s v="[ITA] URSU, Vitalie (71d5937c)"/>
        <s v="[POL] ZAMECKI, Michal (eb859955)"/>
        <s v="[MDA] CIUS, Alexandru (717f1bfe)"/>
        <s v="[GER] KIRSTEN, Rene (3341177b)"/>
        <s v="[GEO] TSOTSIASHVILI, Giorgi (cbd36f1f)"/>
        <s v="[ITA] TANDOI, Thomas (5afd13aa)"/>
        <s v="[GEO] TAMLIANI, Gegi (e3de72bb)"/>
        <s v="[CZE] HORAK, Michal (1b4339d7)"/>
        <s v="[AZE] IBRAHIMOV, Vasif (438b83b4)"/>
        <s v="[GEO] LORIASHVILI, Daviti (341ff772)"/>
        <s v="[AZE] ALIYEV, Ruslan (ea311acf)"/>
        <s v="[SLO] VRSIC, Kristina (3f755ca1)"/>
        <s v="[CZE] POLETINOVA, Jana (e18ff318)"/>
        <s v="[CZE] SVATON, Ludmila (13c2931e)"/>
        <s v="[FRA] PEREIRA, Ornella (22ceddb8)"/>
        <s v="[GER] SCHERER, Saskia (2fadef13)"/>
        <s v="[GER] WALTHER, Franziska (d8ae4e32)"/>
        <s v="[SMR] ZANNONI, Jessica (d512b5a4)"/>
        <s v="[BEL] HOLLEVOET, Allison (e98d1c94)"/>
        <s v="[GER] ESCHENAUER, Jessica (69883941)"/>
        <s v="[ITA] BATTISTELLA, Lara (defb9644)"/>
        <s v="[FRA] BOUSSIQUAULT, VALERIE (7fed157c)"/>
        <s v="[FRA] DEZOTEUX, Adeline (27718ab5)"/>
        <s v="[FRA] PARISOT, Amelie (c6adeb8c)"/>
        <s v="[SUI] NUSSBAUM, Vincent (182dbfb7)"/>
        <s v="[FRA] SCHILLEWAERT, Eric (dd1ce8ff)"/>
        <s v="[HUN] SINKA, Szabolcs (16a1c9a2)"/>
        <s v="[POL] LUKOWSKI, Ireneusz (ccf45c59)"/>
        <s v="[BUL] POPOV, Ivaylo (68d39d2c)"/>
        <s v="[AUT] TRUDENBERGER, Andreas (389b4c7f)"/>
        <s v="[MDA] CANTIR, Ruslan (d2c962b2)"/>
        <s v="[GER] RABE, Martin (34f4a479)"/>
        <s v="[AZE] HUSEYNOV, Zulfugar (58ed68a3)"/>
        <s v="[POL] WILKOMIRSKI, Krzysztof (29c263d5)"/>
        <s v="[HUN] MAKHULT, Mihaly (d69e9e46)"/>
        <s v="[GEO] UDZILAURI, David (1ad443e6)"/>
        <s v="[BIH] VUKOVIC, Mladen (278522ca)"/>
        <s v="[POL] JANISZEWSKI, ROMAN (9114fc5c)"/>
        <s v="[FRA] THERESE, Gregory (769917a8)"/>
        <s v="[AUT] MAIRHOFER, Martin (1bb41791)"/>
        <s v="[GEO] MODEBADZE, Giorgi (88b49595)"/>
        <s v="[ITA] IANNONE, Francesco (d3ed69cc)"/>
        <s v="[GEO] GOBEJISHVILI, Deviko (129a11b3)"/>
        <s v="[GER] HEU, Sascha (3548fe37)"/>
        <s v="[FRA] VERSCHAEVE, Fabrice (c8598b7f)"/>
        <s v="[HUN] DEAK, Attila (c88f7d2e)"/>
        <s v="[BIH] SALIHBEGOVIC, Jasmin (37edfe26)"/>
        <s v="[GEO] AKHRAKHADZE, Irakli (873c5382)"/>
        <s v="[FRA] BARBERIO, Cecile (f15572c8)"/>
        <s v="[ITA] D AMARIO, ALESSANDRA (b27d3a7a)"/>
        <s v="[FRA] MAGNES, Pascaline (94b82d1e)"/>
        <s v="[FIN] LARI, Loredana (63a6d6fc)"/>
        <s v="[GER] ROESSLER, Nadine (af34cac7)"/>
        <s v="[FRA] PARPILLON, Marie-Delphine (6fd95aaf)"/>
        <s v="[FRA] CARREGA, Carine (2cbeb286)"/>
        <s v="[GER] VELTEN, Marion (58ebf52b)"/>
        <s v="[FRA] DI MARCO, ELODIE (16c4db51)"/>
        <s v="[FRA] MABILLON, Helene (a967b973)"/>
        <s v="[AZE] HAJIYEV, Babak (c75c7fd1)"/>
        <s v="[GEO] BASOSHVILI, Badri (9d3c5b37)"/>
        <s v="[FIN] KOKKONEN, Asser (bfa6c5f2)"/>
        <s v="[AUT] KELLERER, Kurt (ee43df29)"/>
        <s v="[FRA] CALARNOU, YANN (d69c4a4f)"/>
        <s v="[FRA] BOBOZO, Ndange Kaba Daddy (7449ea49)"/>
        <s v="[FIN] RYHANEN, Anssi (f1b984c9)"/>
        <s v="[POL] KACZMAREK, Krzysztof (5aa28b78)"/>
        <s v="[AZE] BUDAGOV, Vugar (5ef143de)"/>
        <s v="[SRB] MIJALKOVIC, Marko (b5a89f28)"/>
        <s v="[FRA] DENISSEL, FABIEN (1ec8fe2a)"/>
        <s v="[AUT] RADNER, Gerald (8497ff77)"/>
        <s v="[CZE] CERVENKA, Adam (64dab528)"/>
        <s v="[SVK] MANIK, Mikulas (e62e33ad)"/>
        <s v="[FRA] BABISE, David (d99bc288)"/>
        <s v="[HUN] KERSCHNER, Krisztian (13f8bcd3)"/>
        <s v="[ROU] LOZOVANU, Gheorghe (456cc47d)"/>
        <s v="[CZE] STRITESKY, Adam (a4a4d15e)"/>
        <s v="[POL] BANASZAK, Waldemar (18248349)"/>
        <s v="[FRA] RION, Jerome (33e127fb)"/>
        <s v="[CZE] MARTINEK, Roman (923d89f9)"/>
        <s v="[SVK] SLABY, Martin (494fcbbb)"/>
        <s v="[POR] BOLOTO, Antonio (4f6acd97)"/>
        <s v="[FRA] ALTIER, Damien (2c5ffe18)"/>
        <s v="[GEO] DAVITASHVILI, Alexsi (5e416c6f)"/>
        <s v="[FIN] SALMELA, Juha-Matti (fdbd8a87)"/>
        <s v="[SVK] CICMANEC, Rastislav (a7cf4492)"/>
        <s v="[ROU] GAVRIS, Aurel (ba38beaa)"/>
        <s v="[POR] COSTA, Carolina (284ff143)"/>
        <s v="[HUN] NOVAK, Szilvia (da12feef)"/>
        <s v="[POR] DINIZ, Catarina (81ffd79b)"/>
        <s v="[ROU] STEREA, Lena (bc454d37)"/>
        <s v="[GER] MUECKE, Romy (7791fb57)"/>
        <s v="[SWE] PRAHL, Marita (b1c6a6a7)"/>
        <s v="[CZE] NESTAKOVA, Michaela (fcf1ab9e)"/>
        <s v="[HUN] VESZI, Klara (64593353)"/>
        <s v="[FRA] ROLAND, Delphine (791d455a)"/>
        <s v="[GER] GLENZ, Simone (b6524255)"/>
        <s v="[CRO] MALTAR, Danijela (747e9bd9)"/>
        <s v="[GER] WEBER, Andrea (c5a4c44a)"/>
        <s v="[FRA] HYPOLITE, Laurence (a4f7851e)"/>
        <s v="[AUT] LOOS, Claudia (e15ebc8a)"/>
        <s v="[ITA] MAGINI, Cristina (6e1db399)"/>
        <s v="[FIN] HUKKA, Sini (d695c463)"/>
        <s v="[POL] BROZYNA, Jolanta (3c26ac4a)"/>
        <s v="[FRA] DJADRI, Sofiane (ffe6d857)"/>
        <s v="[BEL] AGOSTINI, Ermanno (71fcf71b)"/>
        <s v="[ITA] MURRONI, Fabrizio (b68e7f83)"/>
        <s v="[HUN] GONDOCS, Attila (e39b372b)"/>
        <s v="[POR] ANTONIO, Nuno (6625da7a)"/>
        <s v="[FRA] HELOUIN, David (fe26993d)"/>
        <s v="[POL] CZUPRYNA, Krzysztof (f1743984)"/>
        <s v="[FRA] WERNER, YANN (b25f7b41)"/>
        <s v="[HUN] BUKI, Peter (de134187)"/>
        <s v="[GBR] ANDREWS, Chris (7a839b33)"/>
        <s v="[UKR] TUDAN, Vasyl (c6959afd)"/>
        <s v="[SWE] PETTERSON, Mans (8bbccace)"/>
        <s v="[ESP] RODRIGUEZ GONZALEZ, Jose M. (49cdaaba)"/>
        <s v="[HUN] ENGEL, Attila (33496f49)"/>
        <s v="[FRA] MANETTE, CHRISTOPHE (4dcebf87)"/>
        <s v="[GER] GRAFMUELLER, Gerhard (a37a545c)"/>
        <s v="[ITA] PRESSELLO, Stefano (c53f74bf)"/>
        <s v="[NED] LETTERIE, Jeroen (ccf3aa2f)"/>
        <s v="[SLO] MUSIC, Darko (723765b4)"/>
        <s v="[SWE] BAKER, Karl (123a44fe)"/>
        <s v="[MDA] MURTAZALIEV, Muhtar (28afedae)"/>
        <s v="[SVK] MARUNA, Robert (fe912e5a)"/>
        <s v="[BIH] MARINOVIC, Radenko (5df87e33)"/>
        <s v="[ARM] GARYANTS, Grigory (d5d383fd)"/>
        <s v="[GEO] BEKAURI, Shalva (491237f4)"/>
        <s v="[GER] BISCHOF, Jens Peter (15e95532)"/>
        <s v="[ROU] GROSU, Valentin (f4622689)"/>
        <s v="[ITA] MARSILI, Cristina (2c79d4ac)"/>
        <s v="[ITA] SATO, Marika (24e65586)"/>
        <s v="[GER] HEIDRICH, Anke (c4c45dfa)"/>
        <s v="[CZE] KONIGOVA, Lenka (2ad9f8ab)"/>
        <s v="[ITA] STRAGLIOTTO, Monica (9c797c14)"/>
        <s v="[POL] OSENKOWSKA, Iwona (be293c14)"/>
        <s v="[ESP] GARCIA DIAZ, Raul (aa53e639)"/>
        <s v="[FRA] CONTE, Michel (588c2624)"/>
        <s v="[CRO] GAGULA, Goran (ae27c9e4)"/>
        <s v="[FRA] GARCIA, Jean luc (4bc8b74f)"/>
        <s v="[UKR] DANKANYCH, Mykola (a9bd74d1)"/>
        <s v="[FRA] OUARTI, Kamel (d49ce588)"/>
        <s v="[FRA] MBANI, Christian (e93ecf22)"/>
        <s v="[FIN] LAUREN, Pasi (be6d9c9a)"/>
        <s v="[ITA] GIGLI, Marco (598dade7)"/>
        <s v="[GER] MOTZEK JORDAN, Dieter (565454d9)"/>
        <s v="[FRA] LE GORBELEC, Christophe (535b28ff)"/>
        <s v="[ITA] MARVERTI, Fernando (6f185a92)"/>
        <s v="[CZE] VESELY, Lukas (a1516131)"/>
        <s v="[ITA] ROMEO, Valerio (3121e9d4)"/>
        <s v="[FRA] HOSTEAU, CHRISTOPHE (14d2f38f)"/>
        <s v="[AUT] MOSER, Karl (ee3b1aa9)"/>
        <s v="[GEO] MAKHATADZE, Zaza (5cdd575a)"/>
        <s v="[GER] ENDRAS, Robert (ddd554d2)"/>
        <s v="[AUT] RUSU, Iulian (c79634ab)"/>
        <s v="[POL] KUPCZYNSKI, Grzegorz (f9b41b43)"/>
        <s v="[POL] KAMINSKI, Slawomir (f7992b93)"/>
        <s v="[POL] PADUCH, Slawomir (7a5c5d3d)"/>
        <s v="[HUN] SZOCS, Laszlo (7b4c998f)"/>
        <s v="[MDA] MARINESCU, Viorel (c8368d4f)"/>
        <s v="[AZE] GASIMOV, Gabil (8b71f4f9)"/>
        <s v="[FRA] TRABELSI, Miled (3b53d538)"/>
        <s v="[GER] SPRENGER, Anita (8f685fe9)"/>
        <s v="[ITA] ARRIGONI, Diana (7a213d55)"/>
        <s v="[FRA] PINEAU, Anne-Cecile (bd2a9549)"/>
        <s v="[GER] SCHUEREN, Claudia (3ac8bb7e)"/>
        <s v="[ITA] GUEMATI, Maha Aida (57f5ce47)"/>
        <s v="[ITA] SESTIERI, Gianna (8b57bc5a)"/>
        <s v="[FRA] JEAN GILLES, Christian (166a7d8c)"/>
        <s v="[ESP] ELORZA, Garayalde (2ab8a994)"/>
        <s v="[ROU] PANDUR, Dan (2faa82ed)"/>
        <s v="[POR] GARCIA, Eduardo (664ad3d1)"/>
        <s v="[POL] PAZGAN, Stanislaw (1229e89f)"/>
        <s v="[HUN] KORANYI, Miklos (dc69cc5f)"/>
        <s v="[HUN] ZATIK, Jozsef (bbb167e7)"/>
        <s v="[FRA] NOUASRIA, Nacer (5281b863)"/>
        <s v="[ESP] RAMIREZ ROMERO, Juan Jose (314d2abc)"/>
        <s v="[FRA] GESBERT, Christophe (915a82bf)"/>
        <s v="[AUT] KURZ, Reinhold (e3351734)"/>
        <s v="[SRB] JOCIC, Miroslav (1bbefedb)"/>
        <s v="[SUI] PANTILLON, Gilbert (ed92d6cb)"/>
        <s v="[ITA] SANTINI, Fabio (be724f56)"/>
        <s v="[AZE] RAJABLI, Farhad (1ab159e4)"/>
        <s v="[SUI] FUERST, Marcel (a1214b98)"/>
        <s v="[SRB] NASKOVIC, Nenad (6beb7923)"/>
        <s v="[POL] MATEJCZYK, Slawomir (75211b29)"/>
        <s v="[POL] GEMZA, Jacek (a8e1ae41)"/>
        <s v="[ESP] PRADO BALLESTERO, Juan Antonio (c93a8842)"/>
        <s v="[NOR] NILSSEN, Kay Otto (3a9e6622)"/>
        <s v="[NED] KOPPE, Hendrik (155530000000000000)"/>
        <s v="[HUN] KERSICS, Antal (7ab17a71)"/>
        <s v="[UKR] ABRAMOVSKYI, Artur (b764b328)"/>
        <s v="[BEL] VAN DE VOORDE, Annick (6ee2ca85)"/>
        <s v="[NOR] MYRNES, Hanne (ceefd26c)"/>
        <s v="[GER] HACKEL, Sylvia (cd325b3c)"/>
        <s v="[FRA] SOVET, Sylvie (e72f1eec)"/>
        <s v="[FRA] LAGRASTA, Beatrice (f883cc8e)"/>
        <s v="[GER] MACHULIK, Astrid (2e38d874)"/>
        <s v="[ITA] TASSI, Angela (8ab42dbb)"/>
        <s v="[HUN] PETER, Kamilla (c497c24c)"/>
        <s v="[ITA] CALAMO, Aurora (9b83d75e)"/>
        <s v="[MDA] BRINZA, Constantin (48739aa8)"/>
        <s v="[SUI] NESSENSOHN, Hans (891b99c9)"/>
        <s v="[GER] TRAUS, Michael (25b36161)"/>
        <s v="[ESP] BLANCO  RODRIGUEZ, Juan Luis (a621fb1e)"/>
        <s v="[ITA] ROSSI, Giuliano (28694323)"/>
        <s v="[ITA] VALLI, Sergio (2b72bcb6)"/>
        <s v="[GEO] TSIPIANI, Gigla (666ec9f7)"/>
        <s v="[CZE] SARSOUN, Bohumir (18dc6af9)"/>
        <s v="[UKR] KULIESHKOV, IURII (e3e62539)"/>
        <s v="[GER] ZOELLNER, Manfred (5e2a6151)"/>
        <s v="[POL] RODZOCH, Andrzej (b1c17b33)"/>
        <s v="[BEL] LUISI, Andre (92297f48)"/>
        <s v="[BIH] KLJAJIC, Nikola (741bcc99)"/>
        <s v="[CRO] KRNJETA, Rade (4b43c267)"/>
        <s v="[POR] GUERREIRO, Joaquim (61e456d7)"/>
        <s v="[GER] HINTERLEITNER, Wolfgang (da98d13b)"/>
        <s v="[MDA] PREGUZA, Vladimir (c6afc6b6)"/>
        <s v="[SRB] STANISIC, Slavko (bbdb449a)"/>
        <s v="[ITA] BANI, Stefano (d87ef368)"/>
        <s v="[FRA] LE MELL, Michel (5158e1aa)"/>
        <s v="[UKR] KHODOROVSKYI, Illia (f9531de3)"/>
        <s v="[POL] WICHAN, Ryszard (a8b994d6)"/>
        <s v="[GER] HUBER, Willy (f576e6eb)"/>
        <s v="[FIN] PAHLMAN, Tom (6cf22c92)"/>
        <s v="[BUL] LAPADATOV, Lyubomir (dc55b9ad)"/>
        <s v="[GER] LOEFFLER, Wolfgang (6a54c7fb)"/>
        <s v="[FRA] ROUSSEAU, Robert (468a39b7)"/>
        <s v="[GER] HOLLAENDER, Udo (7699b7a5)"/>
        <s v="[ITA] LUCANTONI, Giovanni (f1a94be7)"/>
        <s v="[NED] WENNEKERS, Jos (a37494dc)"/>
        <s v="[CRO] CRNKOVIC, Borivoj (277a4f58)"/>
        <s v="[FRA] BOUAMRA, Benaouda (a7c1c1f7)"/>
        <s v="[CZE] VESELY, Leos (17c832ce)"/>
        <s v="[ISR] LOGASHENKO, Stanislav (448347fd)"/>
        <s v="[ITA] INVERNIZZI, Giuliano (69bb68ae)"/>
        <s v="[GER] SCHERTEL, Lothar (19b2aba7)"/>
        <s v="[BIH] MUCIBABIC, Milanko (986f2c47)"/>
        <s v="[FRA] LAGUERRE, Gerard (1d6d57ea)"/>
        <s v="[MDA] CURU, Piotr (3be636fc)"/>
        <s v="[GER] STURM, Ivan (a59ca31f)"/>
        <s v="[MDA] MALEAR, Mihail (b9ed1661)"/>
        <s v="[FRA] DUFRESNE, Francoise (369c5af3)"/>
        <s v="[ITA] PALLAVICINO, Cristiana (34653b5d)"/>
        <s v="[ITA] DEIANA, Federico (67224d4c)"/>
        <s v="[KAZ] BURBASSOV, Kairat (2589e1f9)"/>
        <s v="[GEO] NADAREISHVILI, Givi (3b54411f)"/>
        <s v="[GEO] BERIASHVILI, Giga (def67aed)"/>
        <s v="[KAZ] ABIL, Meiram (ea377b9f)"/>
        <s v="[BRA] BATISTA, Rogerio (9d7bb4ac)"/>
        <s v="[KAZ] ALDYNAZAROV, Dauren (747864ec)"/>
        <s v="[FRA] MARTIN, Victor (fc4abb74)"/>
        <s v="[KAZ] NURMANOV, Sayan (77699547)"/>
        <s v="[UZB] INOYATOV, Bakhrom (82224545)"/>
        <s v="[KAZ] MANASBAYEV, Bekzat (c84bdc51)"/>
        <s v="[KAZ] MAILASHEV, Nauryzbek (c4f33c68)"/>
        <s v="[UKR] YEMELIANOV, Oleksii (dba4bc4b)"/>
        <s v="[BRA] TORRES, Stanley (4ab1fa5d)"/>
        <s v="[KAZ] NURALIN, Serikbol (c518894a)"/>
        <s v="[BRA] JESUS, Ricardo (1cff7be8)"/>
        <s v="[KAZ] RUZUKULOV, Farkhad (42357efb)"/>
        <s v="[BRA] MIRANDA, Milton (75b66e1a)"/>
        <s v="[GEO] KAPANADZE, Zviad (2a816dcd)"/>
        <s v="[MDA] TARAN, Mircea (26647ae4)"/>
        <s v="[UZB] SHARIPOV, Fakhriddin (74cc9775)"/>
        <s v="[KAZ] BAKTYBAY, Dastan (77ecb1b1)"/>
        <s v="[BRA] MARTIN, Felipe (e98bb966)"/>
        <s v="[FRA] HIRTZIG, Meryl (6ea566f8)"/>
        <s v="[DEN] TORPE, Camilla (47ed43d5)"/>
        <s v="[GBR] BRAYSON, Caroline (fad2585c)"/>
        <s v="[MGL] BEGZJAV, Enkhtur (7cc4987c)"/>
        <s v="[KAZ] YESMAGANBETOV, Meirambek (d94dcb83)"/>
        <s v="[KAZ] KAZBEKOV, Yergali (cdb7e81a)"/>
        <s v="[ITA] DEGORTES, Raimondo (df2d8c1a)"/>
        <s v="[UZB] TASHMATOV, Aziz (db3a4531)"/>
        <s v="[GEO] KURASBEDIANI, Ivane (a5326aea)"/>
        <s v="[AZE] BABAYEV, Nadir (a4d6e651)"/>
        <s v="[UZB] MUMINKHODJAEV, Marufkhodja (9928289d)"/>
        <s v="[MGL] CHINCHULUUN, Bayarmagnai (f35ddf47)"/>
        <s v="[KGZ] BAIALINOV, Islam (114124dd)"/>
        <s v="[GEO] BAZANDARASHVILI, Zviad (3326595c)"/>
        <s v="[KAZ] KORGANOV, Avazbek (58db313b)"/>
        <s v="[FRA] CONDOMINES, Clement (d1d9a199)"/>
        <s v="[GEO] GHVINIASHVILI, Paata (3878e639)"/>
        <s v="[TJK] BERDIEV, Maqsadsho (44e954a6)"/>
        <s v="[BRA] ARÁUJO, Elder (328baf44)"/>
        <s v="[UZB] ARSLANOV, Zafar (846279d7)"/>
        <s v="[MAR] SLIMANI, Souhail (447113f8)"/>
        <s v="[UZB] MARIS, Makhmudov (229b3c7d)"/>
        <s v="[BRA] KUBO, Leonardo (e6599d8b)"/>
        <s v="[TJK] KHORKASHEV, Nabimukhamad (46ee4296)"/>
        <s v="[KAZ] KUDAIBERGENOV, Nishanbay (6b962df3)"/>
        <s v="[KAZ] AMRENOV, Talgat (558f68e6)"/>
        <s v="[UZB] ATADJANOV, Khamid (5b57395b)"/>
        <s v="[FRA] MARTIN, Vanessa (49cec617)"/>
        <s v="[DEN] BERG, Rikke (2f839863)"/>
        <s v="[FRA] REAL, Maelle (dc5d1dba)"/>
        <s v="[FRA] DURIEZ, Angelique (764f1f97)"/>
        <s v="[GBR] GLASSFORD, Natasha (68fd8dde)"/>
        <s v="[GER] HARMS, Christin (ba4e996a)"/>
        <s v="[EST] ZUBKOVA, Viktoria (cb634d94)"/>
        <s v="[GER] THIMSEN, Hanna (fbafebf3)"/>
        <s v="[GBR] BATT, Danielle (fcc8596f)"/>
        <s v="[FRA] GUIMARD, BLANDINE (4da8a41c)"/>
        <s v="[ANG] VIEGAS, Luisa (631b3a84)"/>
        <s v="[GER] DOEBRICH, Saskia (456f4a3c)"/>
        <s v="[BRA] CEZARIO, Cristian (4af79147)"/>
        <s v="[KAZ] URINBASSAROV, Burkit (97db65e9)"/>
        <s v="[KAZ] OMAROV, Yersaiyn (928bdf75)"/>
        <s v="[POR] DOMINGUES, Eric (d8da33f1)"/>
        <s v="[KAZ] KAZBEKOV, Nurzhan (2fda63a3)"/>
        <s v="[AZE] MAYILOV, Elchin (66fa25d7)"/>
        <s v="[FRA] BOULEMIA, Mustapha (acbf17c9)"/>
        <s v="[KAZ] AKKOZHIN, Daulet (4c1554ec)"/>
        <s v="[FRA] BARROT, Martial (262ee2e4)"/>
        <s v="[SUI] EGGER, Micha (7469e59d)"/>
        <s v="[MDA] PATRASCU, Octavian (5.5286E+58)"/>
        <s v="[FIN] BACKMAN, Tony (efa733b9)"/>
        <s v="[EST] MARMELJUK, Sergei (5ce7e3c9)"/>
        <s v="[POL] JURKIEWICZ, Dawid (dee6fbc9)"/>
        <s v="[MGL] LKHAMAA, Amarjargal (a61fb771)"/>
        <s v="[GEO] MIKABERIDZE, Lasha (2eaf319a)"/>
        <s v="[AUS] BARRETO, Diego de souza (da4ed7b8)"/>
        <s v="[AZE] MAMMADOV, Nizami (26ac5692)"/>
        <s v="[KAZ] KONDRATYEV, Yevgeniy (99a69fca)"/>
        <s v="[BRA] FERREIRA, Ricardo (cc4e8a75)"/>
        <s v="[BRA] PEINADO, Antonio Carlos (5ea24233)"/>
        <s v="[GEO] TSIKLAURI, Zviad (743a7f8c)"/>
        <s v="[KAZ] ABEUOV, Arman (5568969c)"/>
        <s v="[ITA] MERELLI, Elen (554c9299)"/>
        <s v="[MGL] GALKHUU, Oyunchimeg (b5a89ecf)"/>
        <s v="[NED] VAN ALLER, Jasmijn (2d876da9)"/>
        <s v="[DEN] OESTERGAARD, Julie (1541d6a7)"/>
        <s v="[GER] GLEBOCZYK, Juliane (66d71d89)"/>
        <s v="[GER] JANK, Katja (8324cd5e)"/>
        <s v="[GBR] DELANEY, Emma (9945e51b)"/>
        <s v="[KAZ] SYZDYKOV, Yerlan (f5148de9)"/>
        <s v="[GER] SWIECH, Hubert (e53c131e)"/>
        <s v="[USA] SORDO, Carlos (6f4277f8)"/>
        <s v="[KAZ] AITYMOV, Nasradin (6e9723d5)"/>
        <s v="[ITA] BROCCHIERI, Fabio Stefano (4367e12c)"/>
        <s v="[FRA] HUGON JEANNIN, Ronny (3d92859b)"/>
        <s v="[ITA] LEPORE, Alessio (3d713696)"/>
        <s v="[BRA] HAYEK, Bahjet (94e87aa9)"/>
        <s v="[KAZ] MAMETIYAZOV, Serik (d3ee1eed)"/>
        <s v="[ARG] PALUDI, Gaston (83f4681e)"/>
        <s v="[FRA] MARTELET, Florent (fe32db72)"/>
        <s v="[POL] GAJDAMAKIN, Radoslaw (8f649386)"/>
        <s v="[JPN] SAKANISHI, Ryoji (ae5d7858)"/>
        <s v="[AUT] KERSCHNER, Krisztian (d2f7c68a)"/>
        <s v="[CRO] SANCIC, Josip (97136b93)"/>
        <s v="[POR] VIEIRA, Alexandre (ac9df1dc)"/>
        <s v="[GEO] BERADZE, Gocha (9b615586)"/>
        <s v="[FRA] TROCHERIE, Alban (76252b5a)"/>
        <s v="[AZE] MIRALIYEV, Movlud (52a62bd9)"/>
        <s v="[FRA] TISSERAND, Erwan (d311a4d5)"/>
        <s v="[GEO] GIGILASHVILI, Vano (ebead8a3)"/>
        <s v="[MGL] ODSUREN, Bayarkhuu (675f5949)"/>
        <s v="[KAZ] SHARYGIN, Ramil (1294ae5a)"/>
        <s v="[TJK] SABZALIEV, Behruz (d3f7beda)"/>
        <s v="[ESP] ROLDAN VIAR, Ana (ad98a726)"/>
        <s v="[ITA] CARTA, Alessandra (2981d591)"/>
        <s v="[BRA] SOARES RIBEIRO, Rosangela (f6fb4f6a)"/>
        <s v="[BRA] ALVIM, Ana Lucia (8a7a6b35)"/>
        <s v="[CAN] MCALPINE, Amanda (5293fe59)"/>
        <s v="[MGL] LEGDEN, Bayarmaa (9f8eeb45)"/>
        <s v="[KAZ] SMBAYEV, Zhassassyn (e13832fc)"/>
        <s v="[JPN] NISHIO, Shinji (cd5d7ec3)"/>
        <s v="[FRA] LIN, Frederic (7b2d6cfe)"/>
        <s v="[GEO] ALIBEGASHVILI, Gigla (fab461d8)"/>
        <s v="[BRA] LANNA, Lus Fernando (1c5feebe)"/>
        <s v="[AUS] O'DEA, Martin (fc28d2e3)"/>
        <s v="[BRA] ANJOS, Vladis (cb3dcfc7)"/>
        <s v="[FRA] OCULI, Philippe (a47d6475)"/>
        <s v="[TUN] HSAN, Moussa (ea3fbec7)"/>
        <s v="[ALG] BOUHELLA, Hafid (1dad9caf)"/>
        <s v="[TUR] CANCA, Hamza (57e849d1)"/>
        <s v="[CHI] ZAPATA, Rene (d5fee976)"/>
        <s v="[BRA] ARAGAO, Glauber (ccebb327)"/>
        <s v="[KAZ] SEILKHANOV, Ruslan (9adc1e48)"/>
        <s v="[KAZ] KYNYRBEKOV, Zhanabek (56b896bc)"/>
        <s v="[IND] SINGH, Virender (a9981a39)"/>
        <s v="[USA] PRIEDITIS, Michael (b8ecd581)"/>
        <s v="[FRA] LAUTIER, Lionel (7e897281)"/>
        <s v="[MGL] BYAMBAA, Boldnyam (423bdeb2)"/>
        <s v="[LAT] KRAUZE, Jekaterina (f6d979a7)"/>
        <s v="[BRA] RODRIGUES, Varneilda (ab3c42fd)"/>
        <s v="[FRA] GODOT, Murielle (36239c6e)"/>
        <s v="[AUS] ARLOVE, Catherine (653bb89a)"/>
        <s v="[JPN] AKIYAMA, Naoki (b779d869)"/>
        <s v="[AUT] HUFNAGEL, Karl (4f22f93b)"/>
        <s v="[FRA] SIGNORET, Alain (6c7b3294)"/>
        <s v="[BRA] DE ANDRADE, Jose Mauricio (1643994d)"/>
        <s v="[SUI] EDDER, Jean-Marc (5755d46b)"/>
        <s v="[GER] HEILMANN, Torsten (555a5b17)"/>
        <s v="[FRA] SANTELIA, Angelo (9c4c7bb2)"/>
        <s v="[BRA] SARAIVA, Alam (f4a299c3)"/>
        <s v="[POL] PAWLOWSKI, Dariusz (d7f48486)"/>
        <s v="[BEL] VANDEVOORT, Dirk (5befe164)"/>
        <s v="[AUS] LIVAS, Konstantinos (fc59d3dc)"/>
        <s v="[IND] SOLANKI, Ranbir (3e7e4884)"/>
        <s v="[KAZ] AINATAYEV, Samalbek (675447b7)"/>
        <s v="[SEN] DIAW, Mambaye (913263f8)"/>
        <s v="[AZE] ASGAROV, Azar (e692c7ef)"/>
        <s v="[KSA] IBRAHIM, Bakor (83ed631e)"/>
        <s v="[ALG] AMMOUR, Houria (9a177a36)"/>
        <s v="[FRA] BERTRAND, LEILA (b2dd261b)"/>
        <s v="[CZE] INDRAKOVA, Inna (62a4f8ed)"/>
        <s v="[NZL] SCOTT, Melody (9da2415e)"/>
        <s v="[CZE] AUTERSKA, Petra (ae897dc9)"/>
        <s v="[MGL] BATMUNKH, Bolortsatsral (dfe9e619)"/>
        <s v="[CZE] KRALIKOVA, Ivana (b5a8978c)"/>
        <s v="[MGL] BADAMAARGAA, Altansuvd (926ab582)"/>
        <s v="[FRA] IVALDI, Marie-Claude (681fa477)"/>
        <s v="[BRA] SILVA, Rogeria (4c794ebc)"/>
        <s v="[IND] SEHGAL, Anita (514955a2)"/>
        <s v="[KAZ] KURMASHEV, Kazbolat (a9b91be5)"/>
        <s v="[FRA] CAILLAUD, Frederic (537b4ece)"/>
        <s v="[BRA] UEHARA, Silvio (9ee9de6d)"/>
        <s v="[FRA] FRANCE, Pascal (ff62f7e8)"/>
        <s v="[KAZ] MYRZALIYEV, Marat (8f3e38a5)"/>
        <s v="[KAZ] KOSHENOV, Maral (38a5d69e)"/>
        <s v="[BRA] VELLOZA, Joao (9bd89acf)"/>
        <s v="[GER] FUCHS, Gerald (6f831383)"/>
        <s v="[BRA] NEDER, Mauricio (8ff72baf)"/>
        <s v="[USA] DICKINSON, Wayne Joseph (6772cff7)"/>
        <s v="[KAZ] AMRENOV, Seilkhan (486d1af9)"/>
        <s v="[GER] BARTSCH, Andreas (23c66556)"/>
        <s v="[GER] PETERSEN, Nils (ed6fcd24)"/>
        <s v="[GRE] RIGOS, Spyros (56e56993)"/>
        <s v="[AUS] CLARKE, Leslie (7a48875a)"/>
        <s v="[TJK] NAZRIEV, Khairullo (4dc1d882)"/>
        <s v="[KAZ] ABISHEV, Kydyrbay (edf2f16f)"/>
        <s v="[ITA] TROGU, Sandra (1b653477)"/>
        <s v="[BRA] CAMARGO, Fatima (e955e6b2)"/>
        <s v="[BRA] GAMA, Maria (83697bed)"/>
        <s v="[IND] SAINI, Neena (6be7b391)"/>
        <s v="[KAZ] MUSSABEKOV, Almas (ec8286e6)"/>
        <s v="[USA] NORTH, Sandy (ed3dc78d)"/>
        <s v="[ITA] CUCINI, Gionni (687eb6e7)"/>
        <s v="[ARG] RENEDO, Alberto (c69acdb6)"/>
        <s v="[FRA] SIKIRDJI, LAURENT (d4998bcd)"/>
        <s v="[IND] SATPAUL, Rana (3d3c4eff)"/>
        <s v="[FRA] MOUGNIER, Michel (ac613eae)"/>
        <s v="[FRA] FIGARI, CHRISTIAN (93f8aac9)"/>
        <s v="[GER] GOTTA, Ralph (4fd5c5ed)"/>
        <s v="[IND] RANA, Satya Prakash (cc516d9e)"/>
        <s v="[BRA] FERREIRA, Paulo (b2657bcf)"/>
        <s v="[ITA] ALFIDI, Antonio (be9c8323)"/>
        <s v="[UKR] SHVETS, Ivan (3e663d8f)"/>
        <s v="[ESP] BARBERA ALBERNI, Javier (316d851e)"/>
        <s v="[FRA] DAYEZ, Alain (f7d9e51e)"/>
        <s v="[ITA] PETRILLO, Massimo (b4aff32b)"/>
        <s v="[KAZ] DAUTOV, Seitakyn (1df4287a)"/>
        <s v="[ESP] TORRES COBAS, Luis (a5c634da)"/>
        <s v="[AZE] GASIMOV, Arif (6fc55fff)"/>
        <s v="[KAZ] TERGEUBEKOV, Boranbay (bb22757a)"/>
        <s v="[GBR] KOKOTAYLO, Nicholas (9cec4ab2)"/>
        <s v="[FRA] ALLOT, Didier (6eaf17d8)"/>
        <s v="[IRL] KILLEEN, Dermot (7cd8c4e9)"/>
        <s v="[SRB] ANDJELOV AL-MAHAMID, Marica (2793e343)"/>
        <s v="[KAZ] YESSENBAYEV, Malik (39bcf148)"/>
        <s v="[KAZ] ZHUMAGUL, Akhmet (3bb5bde7)"/>
        <s v="[BRA] ARAUJO, Jose (12f7c161)"/>
        <s v="[JPN] KATAGIRI, Kiyoshi (a774661d)"/>
        <s v="[GER] GHERRAM, Lahcene (c1e2b37f)"/>
        <s v="[FRA] BOTTAZZI, Hubert (79c9e7c6)"/>
        <s v="[KAZ] AKHMETZHANOV, Smagul (d2155525)"/>
        <s v="[JPN] YOSHINARI, Takato (d4235e12)"/>
        <s v="[TJK] MAJIDOV, Habibullo (cef172b3)"/>
        <s v="[CZE] HASIK, Ludvik (fc77785b)"/>
        <s v="[TUR] BALCI, Mustafa (93143f26)"/>
        <s v="[GBR] MOYSE, Thomas (f6db3cf2)"/>
        <s v="[GER] KEPPEL, Theodor (45438944)"/>
        <s v="[POL] SPRASKI, EDWARD (a334d5ef)"/>
        <s v="[GER] STERLINSKY, Lothar (2e86b1b7)"/>
        <s v="[NOR] MANSILLA GARCIA, Sergio (e136477d)"/>
        <s v="[AZE] IMANOV, Imran (d37a194c)"/>
        <s v="[EST] ZUBKOV, Aleksei (5a79f17a)"/>
        <s v="[KAZ] NARMETOV, Kamilzhan (bd2cb734)"/>
        <s v="[LAT] PAVLOVSKIS, Vitalijs (b88391e1)"/>
        <s v="[GER] BUCHBINDER, Jewgeny (44bad9dd)"/>
        <s v="[GBR] GREEN, Adam (181b8733)"/>
        <s v="[AZE] ALIYEV, Vugar (a4a1bc28)"/>
        <s v="[LAT] MILENBERGS, Aigars (b9f43368)"/>
        <s v="[SVK] FEKETE, Akos (823ebb33)"/>
        <s v="[LAT] LESCINSKIS, Aleksandrs (ff1157ed)"/>
        <s v="[LAT] RESKO, Viktor (d41b6f2f)"/>
        <s v="[UKR] STETSENKO, Denys (7332cdbd)"/>
        <s v="[BEL] VANHOLLEBEKE, Fabian (4b167bf7)"/>
        <s v="[AZE] AGHAMIRZAYEV, Mahir (1b6cd127)"/>
        <s v="[SVK] FORDOS, Tomas (9a7a745b)"/>
        <s v="[UKR] OSMOLOVSKYY, Vitaliy (ca187f4a)"/>
        <s v="[LTU] KIVILIUS, Laimonas (e9a4314f)"/>
        <s v="[AZE] BAGHIROV, Zaur (f9734fbb)"/>
        <s v="[GER] TAEUSCHER, Rene (da44ca84)"/>
        <s v="[POL] WIACZEK, Bartlomiej (cc6bb34d)"/>
        <s v="[CZE] KOLESAR, Peter (6f9664a7)"/>
        <s v="[ESP] BRETONES GARCIA, Jose Miguel (e6fba8ca)"/>
        <s v="[LAT] MIRZOJANS, Arsens (7bf28319)"/>
        <s v="[LAT] ZELONIJS, Vsevolods (154ae1df)"/>
        <s v="[USA] MARQUEZ, RAY (38798d3c)"/>
        <s v="[LAT] BUIVIDS, Andrejs (f5288212)"/>
        <s v="[LAT] BARBAKA, Sandra (8439b5fe)"/>
        <s v="[LAT] BESSOLCEVS, Andrejs (ec95d2be)"/>
        <s v="[GBR] PARRETTE, Ashley (5c49c4af)"/>
        <s v="[EST] JAKIMOV, Jevgeni (6e1a1f65)"/>
        <s v="[LAT] ZAKOLAPINS, Mihails (f7e4f25a)"/>
        <s v="[UKR] TUDAN, Mykola (6f63e4c8)"/>
        <s v="[LAT] STIRIS, Arturs (94f75d2f)"/>
        <s v="[LAT] GEVLA, Andrejs (424b2643)"/>
        <s v="[SWE] JOFRE, Jorge (5f3773d4)"/>
        <s v="[UKR] PAPUSHENKO, Ivan (3e26dd88)"/>
        <s v="[UKR] RANGAIEV, Oleksandr (75c478fb)"/>
        <s v="[AZE] ALIYEV, Nazim (d8e59bb9)"/>
        <s v="[LAT] KIRSONS, Gunars (4e6d842a)"/>
        <s v="[LAT] EKSA, Eduards (4e44d49e)"/>
        <s v="[FRA] ANTOINETTE, Richard (22e6b197)"/>
        <s v="[POL] ODRONIEC, Mateusz (f4ba9cf7)"/>
        <s v="[POL] BUTRYN, Lukasz (436cfe1c)"/>
        <s v="[BEL] MILIOTO, Antonino (fea69f46)"/>
        <s v="[POL] PRZYWARA, Dominik (6eca3c1b)"/>
        <s v="[BEL] TAFILI, Drilon (75ddc938)"/>
        <s v="[BEL] LAURIA, Philippe (795c95bb)"/>
        <s v="[POL] NOWAK, Piotr (2258cef3)"/>
        <s v="[POL] WITKOWSKI, Marcin (628266dd)"/>
        <s v="[POL] KOWALSKI, Szymon (668639c8)"/>
        <s v="[POL] KORFANTY, Magdalena (9554614c)"/>
        <s v="[POL] CHROSCIELEWSKA, Monika (ff7e42ae)"/>
        <s v="[UKR] CHUDYK, Yevhen (eee117f4)"/>
        <s v="[BUL] POPOV, Dimitar (4288eac7)"/>
        <s v="[FRA] FORNELL, Fabien (f4a3bbf5)"/>
        <s v="[UKR] BUBNIUK, Oleksandr (d4372a14)"/>
        <s v="[POL] PRZESTACKI, Damian (36499a69)"/>
        <s v="[POL] WALCZAK, Maciej (a46bf1ac)"/>
        <s v="[USA] DIAZ, Miguel (f9e75eab)"/>
        <s v="[MDA] FRUNZA, Petru (9c8e6257)"/>
        <s v="[POL] ROGALA, Damian (d9a356ff)"/>
        <s v="[SRB] MILANOVIC, NIKOLA (3d8aa9ea)"/>
        <s v="[ITA] IACOMINO, Pasquale (9e33865d)"/>
        <s v="[ITA] SILVELLO, Andrea (54ae8efd)"/>
        <s v="[POL] LASKOWSKI, Sebastian (854a4e2a)"/>
        <s v="[POL] OLEKSY, Adam (e245e2b9)"/>
        <s v="[ITA] CHELI, Alessandro (be895ce5)"/>
        <s v="[POL] PACURKOWSKI, Marcin (843c218b)"/>
        <s v="[POL] RAS, Robert (412836c9)"/>
        <s v="[SVK] DOBAI, Tibor (2d6a199c)"/>
        <s v="[POL] PINTARA, Marcin (d42ae73a)"/>
        <s v="[ISR] SEDNEV, Konstantin (99b21e6f)"/>
        <s v="[BEL] CHRISTIAENS, Carl (e9e35e56)"/>
        <s v="[ITA] MASIN, Daniel (4b86e2a1)"/>
        <s v="[ITA] PAOLETTI, Ilenia (adf97c4b)"/>
        <s v="[CAN] TARGOSINSKI, Artur (6521e61a)"/>
        <s v="[POL] TUSZYNSKI, Tomasz (6667d46d)"/>
        <s v="[ITA] SPADINI, Luca (7c4b1147)"/>
        <s v="[POL] DOMOWICZ, Jaroslaw (ef6ca816)"/>
        <s v="[POL] JAROSINSKI, Leszek (ad145c72)"/>
        <s v="[FRA] WITZ, Frank (a94b37df)"/>
        <s v="[CAN] MORGENROTH, Michael (525d63b3)"/>
        <s v="[POL] FRACZEK, Henryk (edbf38d4)"/>
        <s v="[POL] CYMAN, Artur (ae89e314)"/>
        <s v="[ITA] ACERBI, Fabio (dfb8e21f)"/>
        <s v="[GEO] TOTLADZE, Vaniko (def441d9)"/>
        <s v="[GEO] SHUKVANI, Giorgi (a1f164cc)"/>
        <s v="[GEO] ABASOV, Rza (f64e3b17)"/>
        <s v="[GEO] GAZDELIANI, Iakob (5c2292b8)"/>
        <s v="[GEO] ZAKRADZE, Gocha (2eb85392)"/>
        <s v="[GEO] MIBCHUANI, Irakli (6c2ff25f)"/>
        <s v="[AZE] ALIYEV, Nurlan (28a637ca)"/>
        <s v="[GEO] KHABELASHVILI, Nikoloz (763f861e)"/>
        <s v="[GEO] JORJOLIANI, Valerian (757ca142)"/>
        <s v="[GEO] JELADZE, Giorgi (459ab7e8)"/>
        <s v="[FRA] PLANTARD GNORRA, Alexis (98a639ab)"/>
        <s v="[GEO] SHVELIDZE, Vazha (264f53a2)"/>
        <s v="[GEO] MORGOSHIA, Micheil (d11f7a2d)"/>
        <s v="[GEO] BIZIKASHVILI, Aleksandre (27386583)"/>
        <s v="[GEO] ZURABIANI, Phridon (acf75d3d)"/>
        <s v="[GEO] MESHVELIANI, Dato (d4ad87e2)"/>
        <s v="[TJK] YAKHSHIBEKOV, Faizali (cfecbe56)"/>
        <s v="[TJK] ASHUROV, Otamurod (fd8d1cc7)"/>
        <s v="[GEO] NADIRASHVILI, George (64a68cc2)"/>
        <s v="[GEO] GULBIANI, Zelim (9bafbd39)"/>
        <s v="[GEO] TSOTSINASHVILI, Tamaz (ca3823fa)"/>
        <s v="[KAZ] SAGYNDYK, Kanat (b6cad613)"/>
        <s v="[GEO] SIRADZE, Khvtiso (9e19f143)"/>
        <s v="[KOR] JEONG, Wanki (264927c6)"/>
        <s v="[GEO] MENTESHASHVILI, Gogita (52fde99c)"/>
        <s v="[GEO] BEDIANASHVILI, Badri (2714fa8c)"/>
        <s v="[GEO] KALDANI, Emzari (c5b16442)"/>
        <s v="[GEO] GVASALIA, Elguja (15394c86)"/>
        <s v="[GEO] BERIASHVILI, Ioseb (144d5346)"/>
        <s v="[TJK] SHARIPOV, Kholmakhmad (cc9b64ad)"/>
        <s v="[GEO] DZIGURASHVILI, Giorgi (4dee458b)"/>
        <s v="[GEO] KALDANI, Lasha (929b716b)"/>
        <s v="[ITA] LOMBARDO, Daniel (85edf4eb)"/>
        <s v="[BEL] TURELUREN, Sander (dbccaef5)"/>
        <s v="[GEO] LILUASHVILI, Mindia (fecbe38f)"/>
        <s v="[FRA] PICOT, Eole (b321f6a7)"/>
        <s v="[BEL] DE CABOOTER, Laurens (9cb6da54)"/>
        <s v="[GER] BENTGERODT, Nils (75853c33)"/>
        <s v="[HUN] KISS, Norbert (aca27867)"/>
        <s v="[BEL] BELEHO, Rodrigue (53d5a861)"/>
        <s v="[GEO] PAPUNASHVILI, Giorgi (98862285)"/>
        <s v="[SLO] ZGAJNER, Marko (7b638287)"/>
        <s v="[ROU] GOGU, Dragos (fcbc1ec7)"/>
        <s v="[BEL] AELBRECHT, Maarten-Jan (b6c7c91d)"/>
        <s v="[GEO] TAVELURI, Lasha (7f368b6a)"/>
        <s v="[SWE] VRBANJAC, Muhamed (4d8b54df)"/>
        <s v="[GER] LINDNER, Jessica (d47443fc)"/>
        <s v="[ROU] GRADISTEANU, Maricela (139d5c6e)"/>
        <s v="[BIH] MUJKIC, Alisa (6b73cc27)"/>
        <s v="[FRA] GARCIA, Angelique (91cdfd74)"/>
        <s v="[FRA] HARITO, Laurianne (cb81b57f)"/>
        <s v="[FRA] PANAZIO, Ophelie (3e998e45)"/>
        <s v="[BIH] HARACIC, Sabina (a97e1d21)"/>
        <s v="[CZE] HORAK, Jakub (d283f787)"/>
        <s v="[FRA] DUCLOS-COLAS, Stephane (b183cf11)"/>
        <s v="[AZE] KARIMOV, Vusal (7731766f)"/>
        <s v="[FRA] DERNOUNE, Bachir (349499f3)"/>
        <s v="[HUN] CSILLAG, Istvan (da28ee3e)"/>
        <s v="[ITA] ANGILLETTA, Alessio (4.167E+150)"/>
        <s v="[GEO] MAMULASHVILI, Kakha (e2eba7eb)"/>
        <s v="[FRA] FORAY, Alexis (3d1c5567)"/>
        <s v="[FRA] LEREBOURG, Michael (489ec5ba)"/>
        <s v="[BEL] DE LAET, Gunnar (ae9dcccb)"/>
        <s v="[AZE] MAMMADOV, Elchin (9.331E+190)"/>
        <s v="[HUN] PENTEK, Zoltan (fc75e2b3)"/>
        <s v="[GEO] NEMSADZE, Iasoni (29b25aa6)"/>
        <s v="[BIH] SADIKOVSKA, Dijana (1b93c4a7)"/>
        <s v="[FRA] ROSSETTO, Stephanie (62d48db7)"/>
        <s v="[BEL] VAN DEN BROECK, Karolien (f235bf53)"/>
        <s v="[CRO] MADAR, Tea (da89eaf8)"/>
        <s v="[ITA] DARANUTA, Gaia (4a56436e)"/>
        <s v="[SUI] MUDRY, Laurence (78987dad)"/>
        <s v="[FRA] MOLNAR, Mylene (5edda891)"/>
        <s v="[FRA] LE GALL, Tiphaine (ff7a5a2a)"/>
        <s v="[FRA] BOUSSIRON, Lydie (df16fb99)"/>
        <s v="[BEL] VAN DER VEEN, Anouk (f7cefc82)"/>
        <s v="[CZE] SIGMUNDOVA, Veronika (f74cdbcc)"/>
        <s v="[ITA] TICCA, davide (dee68355)"/>
        <s v="[UKR] MOSHKOLOV, Pavlo (18f16757)"/>
        <s v="[GBR] WALKER-HALL, Calvin (2955f563)"/>
        <s v="[FRA] PEYRARD, JEROME (9d2f2a58)"/>
        <s v="[AZE] FATULLAYEV, Azer (43aa42de)"/>
        <s v="[SVK] MINAROVIC, Richard (694b6fce)"/>
        <s v="[ESP] MORENO VELAZQUEZ, Miriam (7daa8742)"/>
        <s v="[FRA] BRONNER, Lucie (f6bbc7d6)"/>
        <s v="[GBR] CHRANIUK, Samantha (ab7d2ba3)"/>
        <s v="[FRA] BLANCHARD, Laetitia (268df15c)"/>
        <s v="[GEO] LEONIDZE, Irine (f31fbc11)"/>
        <s v="[BUL] GENOV, Evgeni (3694d22e)"/>
        <s v="[FRA] TAZEROUT, Nadir (25ddacb5)"/>
        <s v="[ITA] MELONI, Alessio (9147a6cc)"/>
        <s v="[GBR] ANTALIKA, Giovanny (fb31e482)"/>
        <s v="[GEO] KHERGIANI, Nestor (15cb9d92)"/>
        <s v="[ITA] PEZZOTTA, Omar (184f94e8)"/>
        <s v="[AZE] ALIBAYLI, Ali (a746eda8)"/>
        <s v="[BUL] SHISHKOV, Georgi (7ebe7e36)"/>
        <s v="[ITA] COSTANZA, vito (f23d9b85)"/>
        <s v="[ITA] TITOV, Serghei (1ba342f3)"/>
        <s v="[BEL] CHRISTIAENS, Sven (de25c9fa)"/>
        <s v="[AZE] HUSEYNOV, Emil (fc6c3d27)"/>
        <s v="[FRA] CHEYMOL, CARINE (6b849f6f)"/>
        <s v="[MNE] MARTINOVIC, Mirjana (4a9cefdf)"/>
        <s v="[FRA] BUFFETRILLE, Jennifer (ef855b9f)"/>
        <s v="[FIN] KOIVU, Susan (ee64ec21)"/>
        <s v="[HUN] CSETE, Margit (ef2bd98c)"/>
        <s v="[HUN] LIPTAI, Edit (db42ac95)"/>
        <s v="[FRA] FENELLE, Laetitia (5e7d651e)"/>
        <s v="[HUN] PADOS, Mirtill (5bd47758)"/>
        <s v="[HUN] MESTER, Erszebet (a619622b)"/>
        <s v="[GER] BARTONE, Franco (de963471)"/>
        <s v="[FRA] KHALFI, Lotfi (462d356b)"/>
        <s v="[GER] SOSSAI, Rodolpho (271bd438)"/>
        <s v="[BEL] PEERSMANS, Steven (262e4c4f)"/>
        <s v="[ITA] DOLZA, GIUSEPPE (7b9a1bf7)"/>
        <s v="[ROU] CRISTEA, Augustin (e762d57a)"/>
        <s v="[MDA] GLIGOR, Vitalie (a9a811db)"/>
        <s v="[ESP] BENAVIDES PLAT, Angel (6dacd4cf)"/>
        <s v="[ESP] PEREZ CRUZ, Jose (8158e45b)"/>
        <s v="[SRB] BOGIC, Milan (8261d194)"/>
        <s v="[HUN] HORVATH, Tamas (815fe94d)"/>
        <s v="[FRA] BLON, Frederic (316f2a69)"/>
        <s v="[GBR] CHAN, Fiona (12e8438c)"/>
        <s v="[FRA] RASSCHAERT, BRIGITTE (ef3de62e)"/>
        <s v="[CZE] ZAHOROVA, Jaroslava (42447395)"/>
        <s v="[FRA] BLANCHARD, Bruno (4e736a94)"/>
        <s v="[ITA] LEOBONO, Andrea Giuseppe (e3bcea2e)"/>
        <s v="[GER] METZDORF, Axel (3567bf4c)"/>
        <s v="[ROU] CHIRAZI, Marin (91fba311)"/>
        <s v="[FRA] TULLIO, Yves (eea95987)"/>
        <s v="[SWE] ENGH, Jonas (c419cb62)"/>
        <s v="[FRA] VERDAUD, Anthony (61b152f6)"/>
        <s v="[FRA] LACOMBE, William (584e54af)"/>
        <s v="[GER] GESELL, Juergen (28a382d7)"/>
        <s v="[FRA] LATOUR, Francois (d9af3873)"/>
        <s v="[SUI] MUELLER, Rita (d6d3759f)"/>
        <s v="[SWE] SJO, Anne (fed6d269)"/>
        <s v="[ITA] FALLANI, Giada (14e47f17)"/>
        <s v="[FRA] COLLOMB, CHRISTINE (2eadb446)"/>
        <s v="[GER] UEHLEIN, Anja Dorothee (4ed9f54a)"/>
        <s v="[GER] VILLMANN, Thomas (93a2812b)"/>
        <s v="[FRA] SESTU, Giovanni (d8fe36d4)"/>
        <s v="[GER] NOETZEL, Werner (bb48e611)"/>
        <s v="[AUT] REISINGER, Johann (da1546c7)"/>
        <s v="[ESP] LORENZO APARICIO, Francisco (a664bdeb)"/>
        <s v="[FRA] BOULATIKA, Abdelkader (a53ab325)"/>
        <s v="[UKR] KNYSH, Ihor (5b3ffa2b)"/>
        <s v="[GER] SCHENKE, Joerg (a9fc4ff4)"/>
        <s v="[GER] GROFER, Georg (285b7761)"/>
        <s v="[GBR] MALLEY, Joyce (ac7ed718)"/>
        <s v="[IRL] TANNAM, Donal (d7c32bba)"/>
        <s v="[AZE] AZARPUR, Vahid (12cbf3db)"/>
        <s v="[FRA] HALABI, Mohamed (87b78d91)"/>
        <s v="[ROU] OTVOS, Andrei (27ce2dd7)"/>
        <s v="[BIH] BOZOVIC, Dragan (1ab52c6b)"/>
        <s v="[GBR] MCGUIRE, David (ae1cc72f)"/>
        <s v="[GEO] SHINJIKASHVILI, Giorgi (3d61667c)"/>
        <s v="[GEO] MUMLADZE, Vaja (a21d37a9)"/>
        <s v="[FRA] DEVINEAU, Philippe (96b4b786)"/>
        <s v="[GBR] ANDREWS, Kay (f87e3b56)"/>
        <s v="[GBR] HARPER, Daniel (ca11a715)"/>
        <s v="[GER] GRIESS, Michael (f563fa4d)"/>
        <s v="[POL] BOROWIEC, Andrzej (b58461ce)"/>
        <s v="[GBR] SEMPLE, Edward (fa397975)"/>
        <s v="[POL] KASPRZYK, Dariusz (84d6cf36)"/>
        <s v="[TUR] GUNGOR, Volkan (8a4d52e5)"/>
        <s v="[POL] BIELICKI, Zbigniew (cfae451d)"/>
        <s v="[SWE] ANDERSSON, Jimmy (d7cf2adf)"/>
        <s v="[FRA] SCHMITT, Jerome (fe8d4bd1)"/>
        <s v="[GER] KORTMANN, Daniela (67e71dab)"/>
        <s v="[ITA] DELL ACCIO, Rosanna (74a1189e)"/>
        <s v="[GER] LANGE, Olaf (7825aa16)"/>
        <s v="[TUR] OLCAY, Murat (2299664a)"/>
        <s v="[AUT] SCHANTL, Manuel (cf451dc6)"/>
        <s v="[GER] GROENING, Anna (55ee3a13)"/>
        <s v="[GER] LINDMUELLER, Hilke Christine (e69e44d1)"/>
        <s v="[GER] SCHMIDT, Dominic (498f251d)"/>
        <s v="[UKR] KASAP, Vitalii (62cbece2)"/>
        <s v="[GER] WOLF, Oliver (91718c69)"/>
        <s v="[GER] VARTANJAN, Artur (841923f2)"/>
        <s v="[GER] KLOESS, Volker (caa7be66)"/>
        <s v="[GBR] ALFAJARE, Yousef (d6ee7a78)"/>
        <s v="[CRO] KOLUNDZIJA, Dusko (e54b3643)"/>
        <s v="[GER] SCHEIDT, Linda Anna (69c2fda2)"/>
        <s v="[GER] SCHUSTER, Hendrik (e8c8433d)"/>
        <s v="[GER] ZHUMANBAYEV, Bekzhan (4b91f561)"/>
        <s v="[FRO] JOHANNESEN, Petur Sigurd (6a352b95)"/>
        <s v="[GER] FREVERT, Samuel (e5d4ad91)"/>
        <s v="[GER] HESSE, Sebastian (bec9dfb6)"/>
        <s v="[GER] SCHWAEKE, Kim (8683b1e2)"/>
        <s v="[GER] BEHNKE, Daniela (53486457)"/>
        <s v="[FRA] PICOT, Icare (5d25fbc1)"/>
        <s v="[GER] GROENING, Mario (81c9f3cd)"/>
        <s v="[UKR] KORIAVETS, Oleksandr (2817e44e)"/>
        <s v="[GER] KRETSCHMER, Markus (7de4645d)"/>
        <s v="[USA] GAVIGAN, William (c446bbb4)"/>
        <s v="[GER] FAUSER, Benjamin (7476db66)"/>
        <s v="[GEO] BAGOSHVILI, Iosebi (cd22abf2)"/>
        <s v="[GER] REHN, Jan (252fa51b)"/>
        <s v="[UKR] MELNYCHUK, Andrii (59f1d73a)"/>
        <s v="[GER] ZAHL, Christina (c6924a52)"/>
        <s v="[GER] ECKERT, Julia (a638fcc6)"/>
        <s v="[GER] SILZ, Anja (ba5a579f)"/>
        <s v="[UKR] NABRAKLO, Oleksandr (373854c6)"/>
        <s v="[FRA] KABA, Ciril (aaacd776)"/>
        <s v="[GER] KRAUSE, Robert (6bcdf675)"/>
        <s v="[BEL] BELLENS, Frederik (4127246b)"/>
        <s v="[GER] SEEMANN, Anja (99abb623)"/>
        <s v="[GER] TURUTA, Vasile (38abdccf)"/>
        <s v="[GEO] NADIRASHVILI, Ioseb (3a2199ea)"/>
        <s v="[GER] HILBIG, Dirk (5d26352b)"/>
        <s v="[FRO] POULSEN, Bugvi (117d52dc)"/>
        <s v="[GER] SUDAU, Henning (f46b1126)"/>
        <s v="[ESP] TERUEL MINA, Enrique (35997935)"/>
        <s v="[GER] LUEKEN, Christian (518294cc)"/>
        <s v="[BIH] KEMEZ, Enver (3f5e2ac7)"/>
        <s v="[GER] UTZAT, Marcus (ea73661b)"/>
        <s v="[GER] SEGLER, Steffen (6afb49e7)"/>
        <s v="[GER] ROCKSTUHL, Ines (efed9bbe)"/>
        <s v="[GER] POLLER, Ulrike (c5c9b486)"/>
        <s v="[GER] DR. HERTLEIN, Michael (71edb878)"/>
        <s v="[AUT] LEIDENFROST, Ernst (c7a3d3f9)"/>
        <s v="[GER] ERNST, Martin (d832454f)"/>
        <s v="[MKD] DIMESKI, Marjan (9752fabd)"/>
        <s v="[DEN] SCHULEIT, Boris (85ac8475)"/>
        <s v="[UKR] MOZHYN, Valentin (88f73d74)"/>
        <s v="[GER] MESSING, Tono (f3f43cce)"/>
        <s v="[GER] WEIGHART, Oda (45134515)"/>
        <s v="[TUR] KARBEYAZ, Halil (1b6e73d2)"/>
        <s v="[GER] VAEGS, Ruediger (8cc8176e)"/>
        <s v="[ROU] CIRTOJANU, Marin (9196eb39)"/>
        <s v="[GER] DEGENHART, Dieter (3a3c6525)"/>
        <s v="[GER] KAMMRATH, Thomas (e5919869)"/>
        <s v="[KAZ] RUZUKULOV, Farkhad (b98b25de)"/>
        <s v="[KAZ] AMIRBEK, Daulet (8a6a5816)"/>
        <s v="[POL] FIJALKOWSKI, Witold (8721939d)"/>
        <s v="[ROU] CIOCOIU, Vasile (c4382384)"/>
        <s v="[POL] NOSZCZAK, Maciej (cb1d8182)"/>
        <s v="[LTU] MARUSKA, Gintautas (a6f8a6d3)"/>
        <s v="[MNE] VUKOTIC, Ilija (ed129fd3)"/>
        <s v="[CRO] LUSIC BULIC, Marian (4cfb2ace)"/>
        <s v="[SVK] MATUS, Ernest (783813b3)"/>
        <s v="[CRO] BABIC, Ivan (e48d7b23)"/>
        <s v="[MNE] BAUKOVIC, Milos (5f3c2fdd)"/>
        <s v="[BIH] KUKURUZOVIC, Admir (f1225ba2)"/>
        <s v="[KAZ] ZINALIYEV, Abu-Dastan (8314d5c3)"/>
        <s v="[ESP] HENARES ELIPE, Iker (734f1e26)"/>
        <s v="[CZE] SEDLACEK, Petr (953ac1b1)"/>
        <s v="[CRO] MATKOVIC, Marko (43db3a34)"/>
        <s v="[SLO] RUS, DENIS (d78348f8)"/>
        <s v="[SRB] NIKOLIC, Milan (3b6b3214)"/>
        <s v="[CRO] MALJIC, Darko (d6fe22fe)"/>
        <s v="[CZE] GOTTWALD, Zdenek (a242ab4a)"/>
        <s v="[MNE] NOVAKOVIC, Zoran (f787b457)"/>
        <s v="[CRO] PANZIC, Hrvoje (399b9da4)"/>
        <s v="[CRO] JADRESIC, Lovre (beace843)"/>
        <s v="[CRO] KOMLJENOVIC, Anastazija (8d88d6fb)"/>
        <s v="[CRO] ZUBRINIC ZVONAR, Katarina (285c98e6)"/>
        <s v="[SLO] BELTRAM, Uros (5e8f2a27)"/>
        <s v="[SLO] KOSTEVC, Mitja (cdfbb8b9)"/>
        <s v="[CRO] SKALIC, Marko (339dc6da)"/>
        <s v="[CRO] RITZ, Ivo (55916c2e)"/>
        <s v="[SRB] PAJIC, Zarko (7c48ffaa)"/>
        <s v="[CRO] JURKOVIC, Goran (912dc56f)"/>
        <s v="[BIH] SALIHAGIC, Elvir (95c1ffbd)"/>
        <s v="[CRO] PARCINA, Zvonimir (ee6b11f1)"/>
        <s v="[MNE] MIHALJEVIC, Novak (4bc7a4d1)"/>
        <s v="[ALB] TAFA, Ilir (97d513ff)"/>
        <s v="[BIH] HASANICA, Zikret (452448a9)"/>
        <s v="[CRO] JANKOVIC, Igor (cbf2b1c1)"/>
        <s v="[CRO] MADUNA, Mario (fd92f6e3)"/>
        <s v="[CRO] ANTOLIN, Goran (3436f742)"/>
        <s v="[BIH] LIBIC, Arif (b1761443)"/>
        <s v="[BIH] MATIJEVIC, Mile (59fc96df)"/>
        <s v="[CRO] BUCAN, Nikola (fcf17754)"/>
        <s v="[CRO] ERAK, Zvonko (9619b161)"/>
        <s v="[CRO] PECEK, Tomislav (331a6145)"/>
        <s v="[CRO] SCULAC, Renato (4ef32317)"/>
        <s v="[KAZ] USSENOV, Nurlan (5d2d1cf2)"/>
        <s v="[BRA] ROSSI, Renan (26d82ba7)"/>
        <s v="[BRA] GODOY, Lucas (e2139dc2)"/>
        <s v="[FRA] CROMBEZ, Thibault (be7fb45a)"/>
        <s v="[FRA] FERRAUD, Loic (f434fd27)"/>
        <s v="[BRA] BRIGIDA, Caio (e9c296a6)"/>
        <s v="[CAN] SEIB, Warren (d7a2f91a)"/>
        <s v="[PYF] LUCAS, Toanui (87a3cfb4)"/>
        <s v="[AZE] GADIRLI, Mardan (3ba38bba)"/>
        <s v="[USA] BERLINER, Kell (a29c9cc9)"/>
        <s v="[ALG] MOKHTARI, Abdelmoumen (18e4b3d5)"/>
        <s v="[ARG] BADUY, Habib (891d99ba)"/>
        <s v="[KAZ] SUIINBAY, Nurlykhan (4dab3daa)"/>
        <s v="[GEO] BOGVERADZE, Avtandili (d41f693c)"/>
        <s v="[KGZ] TOKTOGONOV, Bekbolot (6b75666d)"/>
        <s v="[GER] THUMM, Verena (be822ba8)"/>
        <s v="[BRA] UEHARA, Tatiana (3f7c3ed7)"/>
        <s v="[MGL] TSEND-AYUSH, Tserennadmid (24abea26)"/>
        <s v="[BRA] VENTURA, Pamela (e44f163e)"/>
        <s v="[MGL] BOLDBAATAR, TUMENTSETSEG (e7cfc2eb)"/>
        <s v="[USA] KAYE, Tiara (5d8831ed)"/>
        <s v="[FRA] ANDRE DIT GALLAS, Gael (eb32beef)"/>
        <s v="[KAZ] SAPISHEV, Samat (a56abecc)"/>
        <s v="[MGL] DOVDON, Altansukh (aedc6587)"/>
        <s v="[BRA] NETO, Pedro' (2428b4a3)"/>
        <s v="[GER] DOTZLER, Vinzenz (2b5fe9cd)"/>
        <s v="[KAZ] MALKEY, Aidynbek (4855392a)"/>
        <s v="[EST] MARMELJUK, Aleksandr (75dafff3)"/>
        <s v="[FRA] GOBERT, Ludovic (6fb5d889)"/>
        <s v="[GEO] ZHORZHOLIANI, Lomeri (9261c129)"/>
        <s v="[BRA] FILHO, Rubens (72a7122e)"/>
        <s v="[CAN] ALLEN, Jeff (9a2494c3)"/>
        <s v="[MNE] VUKOTIC, Dimitrije (eea4686f)"/>
        <s v="[MGL] BUNDDORJ, Janchivdorj (72238de3)"/>
        <s v="[KGZ] ZHANALIEVA, Aizaada (4597583f)"/>
        <s v="[KAZ] NURGAZINA, Kelbet (3d753d91)"/>
        <s v="[USA] MATSUURA, Brianna (3e5de6be)"/>
        <s v="[USA] VELAZQUEZ, Maria (8d7ae45c)"/>
        <s v="[GER] BICKO, Jenny (626d8826)"/>
        <s v="[USA] PALACIOS, Karol (97d95367)"/>
        <s v="[POL] HERDZIK, Izabela (426475ae)"/>
        <s v="[FRA] SCHOCKMEL, Cecile (2d47666c)"/>
        <s v="[BRA] PARPINELLI, Ana Paula (dbd73858)"/>
        <s v="[FRA] DUPONT VENET, Lucile (cd15693a)"/>
        <s v="[KAZ] KOZHIN, Dauren (e46f5525)"/>
        <s v="[CAN] CHIN, Justin Rashad (3f22348b)"/>
        <s v="[FRA] BLIN, Steven (1f91acb2)"/>
        <s v="[HAI] CADET, Gerard (5a31e974)"/>
        <s v="[BRA] TATEAMA, Claudio (d2d6644c)"/>
        <s v="[KAZ] MUKASHOV, Azamat (9e8c5f64)"/>
        <s v="[CAN] ZALESKIKH, Ivan (476e7ca8)"/>
        <s v="[BRA] DOS SANTOS, Emanoel (9b6e992d)"/>
        <s v="[KAZ] OMAROV, Yerlan (fb381746)"/>
        <s v="[ITA] ROCCA, Leonardo (88348889)"/>
        <s v="[BRA] FERREIRA, Otavio (a2a81fc9)"/>
        <s v="[BRA] ALONSO, Humberto (96a5931e)"/>
        <s v="[AZE] ALAKBAROV, Intigam (2577197a)"/>
        <s v="[USA] GIZA, Joshua (f3e4d18e)"/>
        <s v="[MGL] ALTANGEREL, Davaanyam (2a78b6c6)"/>
        <s v="[CAN] OCKEDAHL, Bianca (1211382e)"/>
        <s v="[JPN] ROMERO, Aya (6371868a)"/>
        <s v="[CAN] WILTSHIRE, Laurie (59c8d2c2)"/>
        <s v="[GBR] RAWLINGS, Caroline (1b3d6895)"/>
        <s v="[USA] VELAZQUEZ, Flor (aa41f6a9)"/>
        <s v="[HUN] ONODY, Beata (8ced2863)"/>
        <s v="[JPN] SASAKI, Rieko (1b689397)"/>
        <s v="[GER] MUENSTER, Jessica (3c813d91)"/>
        <s v="[USA] JONES, Amber (f52f2123)"/>
        <s v="[FRA] GOBERT, Stephanie (e28a2729)"/>
        <s v="[FRA] AUSSIBAL, Yann (4bc8294f)"/>
        <s v="[MGL] SONOMDAGVA, Chinzorig (b6673ed2)"/>
        <s v="[CAN] YEE, Michael (a733aa15)"/>
        <s v="[ARG] VINAYA, Sebastian (be18b33d)"/>
        <s v="[SRB] MIJALKOVIC, Milos (9a8fdd39)"/>
        <s v="[KAZ] ISKAKOV, Rakhat (75f6a62f)"/>
        <s v="[USA] FORD, Gavrila (57cb15d4)"/>
        <s v="[BRA] SANTANA, Rodrigo (9366a346)"/>
        <s v="[GBR] HORNSBY, James (c319fbea)"/>
        <s v="[CAN] SMILEY, Christopher (daa15375)"/>
        <s v="[FRA] MAYET, Bastien (3a5b3a2b)"/>
        <s v="[BRA] DE ARAGAO, Marcel (531254b8)"/>
        <s v="[BRA] MELLO, Peterson (1f5c5c3e)"/>
        <s v="[ESP] MENDOZA MARIN, Ruben (acf2b22f)"/>
        <s v="[POR] SANTOS, Joao (25294fff)"/>
        <s v="[FRA] CAUSERO, Gregory (f7ce67e4)"/>
        <s v="[POL] BOROWIEC, Grzegorz (7e61b81d)"/>
        <s v="[KAZ] BADALOV, Zauri (f21a288b)"/>
        <s v="[USA] NOGUEIRA, Gabriel (257f4718)"/>
        <s v="[MGL] BUD, Chinzorig (9ac8d4a8)"/>
        <s v="[NCL] FOEILLET, Elodie (241f97c5)"/>
        <s v="[CAN] GELINAS, Isabelle (afc57ebc)"/>
        <s v="[PYF] WUILMET, Laetitia (d7f9fc1a)"/>
        <s v="[USA] GONZALEZ, Lisa (9d187931)"/>
        <s v="[FRA] HAREL, Barbara (a98ca226)"/>
        <s v="[EST] PIHLAK, Evelin (229b1e28)"/>
        <s v="[ARG] GOROSTIAGA, Sandra (6695bb83)"/>
        <s v="[BRA] MARQUES, Phyllis (9134e477)"/>
        <s v="[FRA] BRUNET, JULIE (715faeb2)"/>
        <s v="[USA] HAUPTMANN, Sandra (cdd9ab95)"/>
        <s v="[NOR] RYNINGEN, Birgit (d85cdbe1)"/>
        <s v="[MGL] DORJGOTOV, Tserenkhand (bb3a7bda)"/>
        <s v="[FRA] MACHY, Melanie (c1fc8168)"/>
        <s v="[FRA] LEPLET, Magalie (c2474fc9)"/>
        <s v="[USA] GUNTHER, Gudrun (6bd64d6b)"/>
        <s v="[FRA] DE LAVAU, PATRICE (6f831279)"/>
        <s v="[CAN] TAKAHASHI, Tim (eb12146e)"/>
        <s v="[BRA] BARBOSA, Marcio (17214b42)"/>
        <s v="[BRA] BORGES, Leandro (8fbda6f1)"/>
        <s v="[USA] YAMATAKE, Stuart (652d83c2)"/>
        <s v="[BRA] ROCHA, Cesar (7122fee8)"/>
        <s v="[BRA] OLIVEIRA, Wagner (f15356a8)"/>
        <s v="[PUR] RODRIGUEZ, Francisco (1a36b594)"/>
        <s v="[NCL] TRINDADE DE ABREU, Abedias (ec3428db)"/>
        <s v="[ARG] REPETTO, Claudio (1.338E+115)"/>
        <s v="[GBR] MITTY, Shaun Mark (1a1d7d7a)"/>
        <s v="[GER] KOCH, Heiko (aaee9c5d)"/>
        <s v="[BRA] SOLDANI SANTOS, Denison (71f14fac)"/>
        <s v="[GBR] SAYERS, Antony (6d54bfff)"/>
        <s v="[CAN] CHERRAK, Ahmed Hellal (344b9b74)"/>
        <s v="[USA] HOHMANN, Christopher (9b2b866a)"/>
        <s v="[MGL] TSEND-AYUSH, Ochirbat (3b15a699)"/>
        <s v="[USA] PIETRONIRO, Wendy (18fee7e3)"/>
        <s v="[USA] TOCACIU, Judith (c49daa84)"/>
        <s v="[AZE] HUSEYNOVA, Zulfiyya (d1c21a3c)"/>
        <s v="[MGL] KHAYANKHYARVAA, Nyamdorj (f2425553)"/>
        <s v="[MGL] GENDENDORJ, Baatarsuren (f4bd9ab7)"/>
        <s v="[JPN] AKIRA, Kenichi (113a9d56)"/>
        <s v="[FRA] DUMAS, Herve (975cadb5)"/>
        <s v="[BEL] LAATS, Lode (422e35e7)"/>
        <s v="[USA] KALMAN, Gyula (f4bd7e2f)"/>
        <s v="[BRA] DELGADO, Jefferson (7721b293)"/>
        <s v="[KAZ] MAMBETOV, Kanat (f7a851bd)"/>
        <s v="[GER] RODEWALD, Olaf (eee548d7)"/>
        <s v="[CAN] BRY, Olivier (e4135989)"/>
        <s v="[PYF] CHEVALIER, David (a74d6f5e)"/>
        <s v="[NZL] ALILUEV, Vitaly (6d4da6d8)"/>
        <s v="[ROU] TANCA, Roman (acd3e4bd)"/>
        <s v="[USA] WILSON, Timothy (cf36b666)"/>
        <s v="[USA] ALKHASYAN, Arthur (8c88a5ad)"/>
        <s v="[USA] TATAROIU, Iulian (74eeba76)"/>
        <s v="[GBR] ITIOSE, Fred (c78cbd7c)"/>
        <s v="[AUS] GRIFFITHS, Lisa (18ea87e9)"/>
        <s v="[FRA] SANT, Odile (9aa328fe)"/>
        <s v="[GER] RÜHL, Silke (7c41542b)"/>
        <s v="[SWE] STEINER, Muriel (9246bc16)"/>
        <s v="[CHI] ALVAREZ, Ninfa (e82f5bb7)"/>
        <s v="[FRA] HUREAU, Myriam (5d6c2c17)"/>
        <s v="[USA] STEVENSON, Shandra Leeanne (9dfbccb4)"/>
        <s v="[MGL] JADAMBA, Dorjdulam (b9f8567e)"/>
        <s v="[USA] MKPEGUE, Marcelline (1432f53c)"/>
        <s v="[GER] PAJER, Andreas (9ff8afad)"/>
        <s v="[UKR] POLUPAN, Oleh (8b5f57a6)"/>
        <s v="[BEL] STEENACKERS, Jean (5c9676e2)"/>
        <s v="[GER] FUNGK, Harald (a66444ab)"/>
        <s v="[IRL] CUMMINS, Paul (33897445)"/>
        <s v="[DEN] HERSBORG, Torben (1b782b2c)"/>
        <s v="[KAZ] JANBYRBAYEV, Bostan (437c6ec2)"/>
        <s v="[BRA] LORENCAO JR, Acacio (3fd4c64b)"/>
        <s v="[DEN] GUNDLACH, Jesper (c31a1782)"/>
        <s v="[NED] KROESEN, Berend Jan (626d433f)"/>
        <s v="[USA] PERRON, William (f883df44)"/>
        <s v="[ARG] PARISI, Omar (3ed17b1b)"/>
        <s v="[USA] FRANKOVITCH, Karl (ea4d7628)"/>
        <s v="[IND] ARYA, Manjeet (f6dd7548)"/>
        <s v="[USA] MCKEOWN, Cheri Ann (ee717e8d)"/>
        <s v="[USA] HERSKOWITZ, Brian (91bb128e)"/>
        <s v="[USA] OLIVERI, Anthony (e82c8d15)"/>
        <s v="[USA] TONO, Douglas (fb5afc5a)"/>
        <s v="[USA] MACKEY, Arling (94525dde)"/>
        <s v="[CAN] HAMER, Kevin (d2681e46)"/>
        <s v="[BRA] ALENCAR, Marco (64b2d222)"/>
        <s v="[USA] TUERO, Ricardo (fea176ca)"/>
        <s v="[BRA] BARBOZA, Braulio (1cef2ec8)"/>
        <s v="[CUB] TORRES COBAS, Luis (2ede7b13)"/>
        <s v="[CAN] ANGUS, Ronald (76824b75)"/>
        <s v="[GBR] MCCALLUM, Mark (383a9839)"/>
        <s v="[ANG] LUISA, Silva (6da171f7)"/>
        <s v="[USA] BUNASAWA, Noriaki (359ee353)"/>
        <s v="[ESP] VICENTE RAMOS, Julio (79f96a65)"/>
        <s v="[POR] GOMES, Jose (67bd86b1)"/>
        <s v="[MGL] LKHAGVATSEDENISH, Zandan (9f93a9bf)"/>
        <s v="[JPN] NAGAHIRO, Shinji (7e99c64c)"/>
        <s v="[USA] BERLINER, Gary (c433cfff)"/>
        <s v="[JPN] ONOSHITA, Rio (eb6359a1)"/>
        <s v="[USA] KARMANN, Bradley (88ad5934)"/>
        <s v="[USA] DUGAL, James (e417e9b2)"/>
        <s v="[URU] ALONSO, Perla Margarita (7a2c6711)"/>
        <s v="[LAT] CERNAVSKIS, Arturs (ab43f671)"/>
        <s v="[GBR] STEVENS, Adam (4b837b7c)"/>
        <s v="[AUT] SCHEIBL, Tobias (4fcd23e3)"/>
        <s v="[ITA] CICUTO, Melissa (b3a43fea)"/>
        <s v="[ITA] SOULAS, Ilaria (38fb15a1)"/>
        <s v="[LAT] MOROZOVS, Maksims (3dc99242)"/>
        <s v="[ITA] GIANNONE, Simone (9bf58f15)"/>
        <s v="[LAT] BAZANOVS, Valerijs (42cae9cd)"/>
        <s v="[POL] ITRYCH, Lukasz (2e22d754)"/>
        <s v="[LAT] BURMEISTERS, Arturs (531b4daf)"/>
        <s v="[LAT] CAKSTINS, Raivis (ed66a468)"/>
        <s v="[EST] SLEPIN, Jevgeni (51dad434)"/>
        <s v="[ITA] DESIDERIO, Jacopo (249ec7de)"/>
        <s v="[ITA] AIELLO, Francesco (e4ced888)"/>
        <s v="[EST] PIILBERG, Valvo (f628547c)"/>
        <s v="[AUT] SABATOVSKYI, Denys (6e69b96d)"/>
        <s v="[IRL] DENNIS, John (5a59cf38)"/>
        <s v="[MDA] FURDUI, Ivan (3322734b)"/>
        <s v="[LAT] PALAMARCUKS, Andris (96918aff)"/>
        <s v="[LAT] MIROSNICENKO, Andrejs (159347f7)"/>
        <s v="[SVK] BURDA, Milan (c5179f65)"/>
        <s v="[ISR] MATYASHOV, Dmitry (81e572aa)"/>
        <s v="[LAT] TARVIDS, Maris (3f972eb2)"/>
        <s v="[ITA] ITERAR, Federico (fa2c41aa)"/>
        <s v="[POL] WASOWSKI, Piotr (dfa618b8)"/>
        <s v="[LAT] SMELOVS, Aleksandrs (9437aac2)"/>
        <s v="[LAT] GORBATKO, Nikita (5c4ee328)"/>
        <s v="[LAT] GOBINS, Maris (a853c132)"/>
        <s v="[LAT] PRANCITIS, Oskars (e7fee684)"/>
        <s v="[POL] ZIEMBLA, Sylwester (31a88b6e)"/>
        <s v="[GEO] KHMIADASHVILI, Anzor (ad476f97)"/>
        <s v="[GEO] TVAURI, Revaz (79bc69ed)"/>
        <s v="[GEO] OKROPIRIDZE, Shota (b2145a9c)"/>
        <s v="[GEO] MAZIASHVILI, Giorgi (5d9bb6ae)"/>
        <s v="[GEO] TAVZARASHVILI, Toma (444ab441)"/>
        <s v="[GEO] KALDANI, Gela (b23eee76)"/>
        <s v="[GEO] ZHORZHOLIANI, Shota (21ae8ff3)"/>
        <s v="[GEO] NASKIDASHVILI, Giorgi (fe7da128)"/>
        <s v="[GEO] NASKIDASHVILI, Temur (2ab9dba6)"/>
        <s v="[GEO] KATSADZE, Giorgi (4a686d43)"/>
        <s v="[GEO] SHENGELIA, Zurab (ef8338d8)"/>
        <s v="[GEO] BICHELASHVILI, Giorgi (3846ffc4)"/>
        <s v="[GEO] BERUASHVILI, Vasili (315a7583)"/>
        <s v="[GEO] GIGIBERIA, Valeriane (17e5d5e6)"/>
        <s v="[GEO] MEKHRISHVILI, Abesalom (d8a7b91f)"/>
        <s v="[KAZ] KOPABAYEV, Zhassulan (2db26d9e)"/>
        <s v="[GEO] GOGIDZE, Gurami (fd945f3a)"/>
        <s v="[GEO] GOGLICHIDZE, Giorgi (c7cd3bed)"/>
        <s v="[GEO] MARGVELASHVILI, Ioseb (936f9eae)"/>
        <s v="[GEO] DOGANADZE, Zurabi (b6f178bc)"/>
        <s v="[KAZ] AIMAGAMBETOV, Bairam (4b977bef)"/>
        <s v="[GEO] URIADMKOPELI, Paata (5.3184E+72)"/>
        <s v="[TUR] BUYUKYORUK, Ali Tarkan (f63ca111)"/>
        <s v="[GEO] CHIKHELIDZE, Bejan (f6c21f21)"/>
        <s v="[GEO] METREVELI, Omar (bf342355)"/>
        <s v="[MDA] POSTICA, Grigore (165445eb)"/>
        <s v="[GEO] TVALADZE, Makari (7a9b98d8)"/>
        <s v="[GEO] KUPATADZE, Merab (1b67c485)"/>
        <s v="[UKR] KLYMCHUK, Serhii (fb548563)"/>
        <s v="[POL] KURZEJ, Karol (a983d6a7)"/>
        <s v="[BEL] SEGERS, Glenn (c98b1283)"/>
        <s v="[ITA] PASTORINO, Anastasia Francesca (fb18f3bd)"/>
        <s v="[POL] PEPERA, Beata (3f3f7f47)"/>
        <s v="[POL] TOMASZEK, Magdalena (3c98f757)"/>
        <s v="[GBR] BANYAI, Tibor (3e4ff2dd)"/>
        <s v="[POL] CHELMINIAK, Dariusz (7e3dada2)"/>
        <s v="[FRA] SPITZ, Gregory (167bed2d)"/>
        <s v="[MDA] GORNEA, Eduard (4c94a115)"/>
        <s v="[POL] WYRWINSKI, Michal (966de5bb)"/>
        <s v="[IRL] HACKETT, Enda (ae669493)"/>
        <s v="[SVK] DERER, Lubos (237636ca)"/>
        <s v="[ISR] KLUSHIN, Yevgeni (f957f949)"/>
        <s v="[UKR] ZAVIISKYI, Yurii (2dc1d343)"/>
        <s v="[UKR] CHORNENKYI, Roman (36dfcad6)"/>
        <s v="[POL] KOLODZIEJ, Marcin (8b7824cb)"/>
        <s v="[POL] CHMIELNIAK, Piotr (9ed63d3c)"/>
        <s v="[GRE] BARAS, Georgios (5297474a)"/>
        <s v="[TJK] ABDULLOEV, Jahongir (51686516)"/>
        <s v="[KOR] JEONG, Wanjun (da48c149)"/>
        <s v="[ITA] LO MONACO, Antonio (c182ee74)"/>
        <s v="[FRA] LEYS, DAVID (bfda7b91)"/>
        <s v="[ITA] D ARRIGO, Antonio (5d5ec969)"/>
        <s v="[GRE] KALMOUKIDIS, Andreas (3bab3b9c)"/>
        <s v="[UKR] PROKOPETS, Anatolii (a9f1b656)"/>
        <s v="[TUR] CELIK, Gokhan (b7f7b37b)"/>
        <s v="[CZE] CHLEBOVY, Arnold (43a7fac2)"/>
        <s v="[POL] SALISZ, Andrzej (44664b2b)"/>
        <s v="[FRA] SALVERY, Frederic (f35b4afc)"/>
        <s v="[POL] SLOWINSKI, Henryk (c39e5646)"/>
        <s v="[POL] GROCHOWSKI, Zdzislaw (8f27be81)"/>
        <s v="[UKR] RIABYKH, Hennadii (8fcf3889)"/>
        <s v="[FRA] LEVY DEVELY, Henri (96f8dad2)"/>
        <s v="[POL] GRZYB, Krzysztof (d2275d53)"/>
        <s v="[UKR] NOSENKO, Oleksandr (574aab63)"/>
        <s v="[POL] DEBICKA-GAJOWNICZEK, Iwona (9cbea8da)"/>
        <s v="[UKR] YURCHUK, Valentyna (7d45e9e5)"/>
        <s v="[POL] WOSACHLO, Daniel (5838ef3c)"/>
        <s v="[SVK] SZABO, Peter (5299434c)"/>
        <m/>
      </sharedItems>
    </cacheField>
    <cacheField name="Age" numFmtId="1">
      <sharedItems containsString="0" containsBlank="1" containsNumber="1" containsInteger="1" minValue="30" maxValue="82" count="54">
        <n v="35"/>
        <n v="34"/>
        <n v="32"/>
        <n v="33"/>
        <n v="36"/>
        <n v="37"/>
        <n v="41"/>
        <n v="40"/>
        <n v="39"/>
        <n v="38"/>
        <n v="42"/>
        <n v="44"/>
        <n v="43"/>
        <n v="45"/>
        <n v="46"/>
        <n v="49"/>
        <n v="48"/>
        <n v="47"/>
        <n v="50"/>
        <n v="51"/>
        <n v="55"/>
        <n v="53"/>
        <n v="52"/>
        <n v="56"/>
        <n v="54"/>
        <n v="57"/>
        <n v="60"/>
        <n v="59"/>
        <n v="61"/>
        <n v="58"/>
        <n v="66"/>
        <n v="62"/>
        <n v="65"/>
        <n v="64"/>
        <n v="63"/>
        <n v="71"/>
        <n v="69"/>
        <n v="70"/>
        <n v="67"/>
        <n v="68"/>
        <n v="72"/>
        <n v="74"/>
        <n v="77"/>
        <n v="78"/>
        <n v="76"/>
        <n v="75"/>
        <n v="73"/>
        <n v="81"/>
        <n v="79"/>
        <n v="82"/>
        <n v="31"/>
        <n v="30"/>
        <m/>
        <n v="8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7">
  <r>
    <s v="a599bf49"/>
    <s v="FRA"/>
    <s v="GAROFOLI"/>
    <s v="Romain"/>
    <n v="1"/>
    <d v="1990-05-22T00:00:00"/>
    <s v="Veterans M1"/>
    <s v="-60 kg"/>
    <n v="1"/>
    <s v="European Judo Championships Veterans 2023"/>
    <x v="0"/>
    <s v="EC"/>
    <s v="2023"/>
    <s v="2023 EC 1"/>
    <n v="0"/>
    <x v="0"/>
    <x v="0"/>
  </r>
  <r>
    <s v="8f13c7dd"/>
    <s v="CZE"/>
    <s v="ZLAMAL"/>
    <s v="Frantisek"/>
    <n v="1"/>
    <d v="1991-06-29T00:00:00"/>
    <s v="Veterans M1"/>
    <s v="-60 kg"/>
    <n v="2"/>
    <s v="European Judo Championships Veterans 2023"/>
    <x v="0"/>
    <s v="EC"/>
    <s v="2023"/>
    <s v="2023 EC 2"/>
    <n v="0"/>
    <x v="1"/>
    <x v="1"/>
  </r>
  <r>
    <s v="139f2df9"/>
    <s v="ITA"/>
    <s v="MAZZOCATO"/>
    <s v="Mattia"/>
    <n v="1"/>
    <d v="1990-11-20T00:00:00"/>
    <s v="Veterans M1"/>
    <s v="-60 kg"/>
    <n v="3"/>
    <s v="European Judo Championships Veterans 2023"/>
    <x v="0"/>
    <s v="EC"/>
    <s v="2023"/>
    <s v="2023 EC 3"/>
    <n v="0"/>
    <x v="2"/>
    <x v="0"/>
  </r>
  <r>
    <s v="41ccf337"/>
    <s v="GEO"/>
    <s v="MEREBASHVILI"/>
    <s v="Paata"/>
    <n v="1"/>
    <d v="1990-10-24T00:00:00"/>
    <s v="Veterans M1"/>
    <s v="-66 kg"/>
    <n v="1"/>
    <s v="European Judo Championships Veterans 2023"/>
    <x v="0"/>
    <s v="EC"/>
    <s v="2023"/>
    <s v="2023 EC 1"/>
    <n v="0"/>
    <x v="3"/>
    <x v="0"/>
  </r>
  <r>
    <s v="ff5eefd3"/>
    <s v="AZE"/>
    <s v="SHAMIZADA"/>
    <s v="Rashid"/>
    <n v="1"/>
    <d v="1990-12-24T00:00:00"/>
    <s v="Veterans M1"/>
    <s v="-66 kg"/>
    <n v="2"/>
    <s v="European Judo Championships Veterans 2023"/>
    <x v="0"/>
    <s v="EC"/>
    <s v="2023"/>
    <s v="2023 EC 2"/>
    <n v="0"/>
    <x v="4"/>
    <x v="0"/>
  </r>
  <r>
    <s v="139e55e9"/>
    <s v="BEL"/>
    <s v="DEMIDDELE"/>
    <s v="Mike"/>
    <n v="1"/>
    <d v="1991-05-02T00:00:00"/>
    <s v="Veterans M1"/>
    <s v="-66 kg"/>
    <n v="3"/>
    <s v="European Judo Championships Veterans 2023"/>
    <x v="0"/>
    <s v="EC"/>
    <s v="2023"/>
    <s v="2023 EC 3"/>
    <n v="0"/>
    <x v="5"/>
    <x v="1"/>
  </r>
  <r>
    <s v="8657e711"/>
    <s v="POL"/>
    <s v="KLIMAS"/>
    <s v="Andrzej"/>
    <n v="1"/>
    <d v="1991-04-06T00:00:00"/>
    <s v="Veterans M1"/>
    <s v="-66 kg"/>
    <n v="3"/>
    <s v="European Judo Championships Veterans 2023"/>
    <x v="0"/>
    <s v="EC"/>
    <s v="2023"/>
    <s v="2023 EC 3"/>
    <n v="0"/>
    <x v="6"/>
    <x v="1"/>
  </r>
  <r>
    <s v="bf8bbae5"/>
    <s v="NED"/>
    <s v="VAN DER PLOEG"/>
    <s v="Wessel"/>
    <n v="1"/>
    <d v="1991-04-01T00:00:00"/>
    <s v="Veterans M1"/>
    <s v="-73 kg"/>
    <n v="1"/>
    <s v="European Judo Championships Veterans 2023"/>
    <x v="0"/>
    <s v="EC"/>
    <s v="2023"/>
    <s v="2023 EC 1"/>
    <n v="0"/>
    <x v="7"/>
    <x v="1"/>
  </r>
  <r>
    <s v="2148bfad"/>
    <s v="GER"/>
    <s v="TAREQ"/>
    <s v="Jamal"/>
    <n v="1"/>
    <d v="1993-03-15T00:00:00"/>
    <s v="Veterans M1"/>
    <s v="-73 kg"/>
    <n v="2"/>
    <s v="European Judo Championships Veterans 2023"/>
    <x v="0"/>
    <s v="EC"/>
    <s v="2023"/>
    <s v="2023 EC 2"/>
    <n v="0"/>
    <x v="8"/>
    <x v="2"/>
  </r>
  <r>
    <s v="e9bd48c8"/>
    <s v="EST"/>
    <s v="ROTHBERG"/>
    <s v="Steven"/>
    <n v="1"/>
    <d v="1991-08-13T00:00:00"/>
    <s v="Veterans M1"/>
    <s v="-73 kg"/>
    <n v="3"/>
    <s v="European Judo Championships Veterans 2023"/>
    <x v="0"/>
    <s v="EC"/>
    <s v="2023"/>
    <s v="2023 EC 3"/>
    <n v="0"/>
    <x v="9"/>
    <x v="1"/>
  </r>
  <r>
    <s v="5f42b854"/>
    <s v="FRA"/>
    <s v="DEL GATTO"/>
    <s v="Jordane"/>
    <n v="1"/>
    <d v="1992-12-19T00:00:00"/>
    <s v="Veterans M1"/>
    <s v="-73 kg"/>
    <n v="3"/>
    <s v="European Judo Championships Veterans 2023"/>
    <x v="0"/>
    <s v="EC"/>
    <s v="2023"/>
    <s v="2023 EC 3"/>
    <n v="0"/>
    <x v="10"/>
    <x v="3"/>
  </r>
  <r>
    <s v="7ccfc55b"/>
    <s v="CZE"/>
    <s v="SEDMIDUBSKY"/>
    <s v="Vaclav"/>
    <n v="1"/>
    <d v="1989-04-20T00:00:00"/>
    <s v="Veterans M1"/>
    <s v="-81 kg"/>
    <n v="1"/>
    <s v="European Judo Championships Veterans 2023"/>
    <x v="0"/>
    <s v="EC"/>
    <s v="2023"/>
    <s v="2023 EC 1"/>
    <n v="0"/>
    <x v="11"/>
    <x v="4"/>
  </r>
  <r>
    <s v="9a64f6c5"/>
    <s v="CZE"/>
    <s v="KYTYR"/>
    <s v="Pavel"/>
    <n v="1"/>
    <d v="1989-05-26T00:00:00"/>
    <s v="Veterans M1"/>
    <s v="-81 kg"/>
    <n v="2"/>
    <s v="European Judo Championships Veterans 2023"/>
    <x v="0"/>
    <s v="EC"/>
    <s v="2023"/>
    <s v="2023 EC 2"/>
    <n v="0"/>
    <x v="12"/>
    <x v="4"/>
  </r>
  <r>
    <s v="7fa75d6e"/>
    <s v="POL"/>
    <s v="POJAWA"/>
    <s v="Piotr"/>
    <n v="1"/>
    <d v="1991-11-25T00:00:00"/>
    <s v="Veterans M1"/>
    <s v="-81 kg"/>
    <n v="3"/>
    <s v="European Judo Championships Veterans 2023"/>
    <x v="0"/>
    <s v="EC"/>
    <s v="2023"/>
    <s v="2023 EC 3"/>
    <n v="0"/>
    <x v="13"/>
    <x v="1"/>
  </r>
  <r>
    <s v="b5a27c46"/>
    <s v="FRA"/>
    <s v="AMBARTSOUMIAN"/>
    <s v="Sarkis"/>
    <n v="1"/>
    <d v="1992-06-19T00:00:00"/>
    <s v="Veterans M1"/>
    <s v="-81 kg"/>
    <n v="3"/>
    <s v="European Judo Championships Veterans 2023"/>
    <x v="0"/>
    <s v="EC"/>
    <s v="2023"/>
    <s v="2023 EC 3"/>
    <n v="0"/>
    <x v="14"/>
    <x v="3"/>
  </r>
  <r>
    <s v="afac6369"/>
    <s v="FRA"/>
    <s v="BOYER"/>
    <s v="Aymeric"/>
    <n v="1"/>
    <d v="1992-09-07T00:00:00"/>
    <s v="Veterans M1"/>
    <s v="-90 kg"/>
    <n v="1"/>
    <s v="European Judo Championships Veterans 2023"/>
    <x v="0"/>
    <s v="EC"/>
    <s v="2023"/>
    <s v="2023 EC 1"/>
    <n v="0"/>
    <x v="15"/>
    <x v="3"/>
  </r>
  <r>
    <s v="d3d288a6"/>
    <s v="CZE"/>
    <s v="TUREK"/>
    <s v="Jindrich"/>
    <n v="1"/>
    <d v="1990-10-25T00:00:00"/>
    <s v="Veterans M1"/>
    <s v="-90 kg"/>
    <n v="2"/>
    <s v="European Judo Championships Veterans 2023"/>
    <x v="0"/>
    <s v="EC"/>
    <s v="2023"/>
    <s v="2023 EC 2"/>
    <n v="0"/>
    <x v="16"/>
    <x v="0"/>
  </r>
  <r>
    <s v="1a4aa2f3"/>
    <s v="GER"/>
    <s v="USTINOV"/>
    <s v="Konstantin"/>
    <n v="1"/>
    <d v="1989-05-24T00:00:00"/>
    <s v="Veterans M1"/>
    <s v="-90 kg"/>
    <n v="3"/>
    <s v="European Judo Championships Veterans 2023"/>
    <x v="0"/>
    <s v="EC"/>
    <s v="2023"/>
    <s v="2023 EC 3"/>
    <n v="0"/>
    <x v="17"/>
    <x v="4"/>
  </r>
  <r>
    <s v="f91c7e62"/>
    <s v="FRA"/>
    <s v="ADAM"/>
    <s v="Matthieu"/>
    <n v="1"/>
    <d v="1991-04-23T00:00:00"/>
    <s v="Veterans M1"/>
    <s v="-90 kg"/>
    <n v="3"/>
    <s v="European Judo Championships Veterans 2023"/>
    <x v="0"/>
    <s v="EC"/>
    <s v="2023"/>
    <s v="2023 EC 3"/>
    <n v="0"/>
    <x v="18"/>
    <x v="1"/>
  </r>
  <r>
    <s v="a2de1b9b"/>
    <s v="ROU"/>
    <s v="MELEASCHEVICI"/>
    <s v="Valeri"/>
    <n v="1"/>
    <d v="1991-07-27T00:00:00"/>
    <s v="Veterans M1"/>
    <s v="-100 kg"/>
    <n v="1"/>
    <s v="European Judo Championships Veterans 2023"/>
    <x v="0"/>
    <s v="EC"/>
    <s v="2023"/>
    <s v="2023 EC 1"/>
    <n v="0"/>
    <x v="19"/>
    <x v="1"/>
  </r>
  <r>
    <s v="a867d9b4"/>
    <s v="FIN"/>
    <s v="KORHONEN"/>
    <s v="Niko"/>
    <n v="1"/>
    <d v="1992-04-25T00:00:00"/>
    <s v="Veterans M1"/>
    <s v="-100 kg"/>
    <n v="2"/>
    <s v="European Judo Championships Veterans 2023"/>
    <x v="0"/>
    <s v="EC"/>
    <s v="2023"/>
    <s v="2023 EC 2"/>
    <n v="0"/>
    <x v="20"/>
    <x v="3"/>
  </r>
  <r>
    <s v="baa4ce81"/>
    <s v="NED"/>
    <s v="VAN DER PLAS"/>
    <s v="Mike"/>
    <n v="1"/>
    <d v="1990-06-29T00:00:00"/>
    <s v="Veterans M1"/>
    <s v="-100 kg"/>
    <n v="3"/>
    <s v="European Judo Championships Veterans 2023"/>
    <x v="0"/>
    <s v="EC"/>
    <s v="2023"/>
    <s v="2023 EC 3"/>
    <n v="0"/>
    <x v="21"/>
    <x v="0"/>
  </r>
  <r>
    <s v="91ce51f7"/>
    <s v="CZE"/>
    <s v="KNAPEK"/>
    <s v="Tomas"/>
    <n v="1"/>
    <d v="1991-09-02T00:00:00"/>
    <s v="Veterans M1"/>
    <s v="-100 kg"/>
    <n v="3"/>
    <s v="European Judo Championships Veterans 2023"/>
    <x v="0"/>
    <s v="EC"/>
    <s v="2023"/>
    <s v="2023 EC 3"/>
    <n v="0"/>
    <x v="22"/>
    <x v="1"/>
  </r>
  <r>
    <s v="c19c58bc"/>
    <s v="EST"/>
    <s v="METTIS"/>
    <s v="Juhan"/>
    <n v="1"/>
    <d v="1990-06-19T00:00:00"/>
    <s v="Veterans M1"/>
    <s v="+100 kg"/>
    <n v="1"/>
    <s v="European Judo Championships Veterans 2023"/>
    <x v="0"/>
    <s v="EC"/>
    <s v="2023"/>
    <s v="2023 EC 1"/>
    <n v="0"/>
    <x v="23"/>
    <x v="0"/>
  </r>
  <r>
    <s v="35faad21"/>
    <s v="GEO"/>
    <s v="REZESIDZE"/>
    <s v="Slavik"/>
    <n v="1"/>
    <d v="1992-08-17T00:00:00"/>
    <s v="Veterans M1"/>
    <s v="+100 kg"/>
    <n v="2"/>
    <s v="European Judo Championships Veterans 2023"/>
    <x v="0"/>
    <s v="EC"/>
    <s v="2023"/>
    <s v="2023 EC 2"/>
    <n v="0"/>
    <x v="24"/>
    <x v="3"/>
  </r>
  <r>
    <s v="8f2fc187"/>
    <s v="AZE"/>
    <s v="MAMMADLI"/>
    <s v="Gurban"/>
    <n v="1"/>
    <d v="1990-06-27T00:00:00"/>
    <s v="Veterans M1"/>
    <s v="+100 kg"/>
    <n v="3"/>
    <s v="European Judo Championships Veterans 2023"/>
    <x v="0"/>
    <s v="EC"/>
    <s v="2023"/>
    <s v="2023 EC 3"/>
    <n v="0"/>
    <x v="25"/>
    <x v="0"/>
  </r>
  <r>
    <s v="4f4548be"/>
    <s v="GER"/>
    <s v="KAISER"/>
    <s v="Swantje"/>
    <n v="2"/>
    <d v="1993-11-06T00:00:00"/>
    <s v="Veterans F1"/>
    <s v="-63 kg"/>
    <n v="1"/>
    <s v="European Judo Championships Veterans 2023"/>
    <x v="1"/>
    <s v="EC"/>
    <s v="2023"/>
    <s v="2023 EC 1"/>
    <n v="0"/>
    <x v="26"/>
    <x v="2"/>
  </r>
  <r>
    <s v="d28c4112"/>
    <s v="GER"/>
    <s v="SCHWENDERLING"/>
    <s v="Helen"/>
    <n v="2"/>
    <d v="1989-09-16T00:00:00"/>
    <s v="Veterans F1"/>
    <s v="-63 kg"/>
    <n v="2"/>
    <s v="European Judo Championships Veterans 2023"/>
    <x v="1"/>
    <s v="EC"/>
    <s v="2023"/>
    <s v="2023 EC 2"/>
    <n v="0"/>
    <x v="27"/>
    <x v="4"/>
  </r>
  <r>
    <s v="cfb6f169"/>
    <s v="BEL"/>
    <s v="DE SOMER"/>
    <s v="Fran"/>
    <n v="2"/>
    <d v="1988-04-04T00:00:00"/>
    <s v="Veterans F1"/>
    <s v="-63 kg"/>
    <n v="3"/>
    <s v="European Judo Championships Veterans 2023"/>
    <x v="1"/>
    <s v="EC"/>
    <s v="2023"/>
    <s v="2023 EC 3"/>
    <n v="0"/>
    <x v="28"/>
    <x v="5"/>
  </r>
  <r>
    <s v="a588397f"/>
    <s v="CZE"/>
    <s v="KODESOVA"/>
    <s v="Hana"/>
    <n v="2"/>
    <d v="1989-09-01T00:00:00"/>
    <s v="Veterans F1"/>
    <s v="-70 kg"/>
    <n v="1"/>
    <s v="European Judo Championships Veterans 2023"/>
    <x v="1"/>
    <s v="EC"/>
    <s v="2023"/>
    <s v="2023 EC 1"/>
    <n v="0"/>
    <x v="29"/>
    <x v="4"/>
  </r>
  <r>
    <s v="a4ddbf84"/>
    <s v="GEO"/>
    <s v="TARUASHVILI"/>
    <s v="Maia"/>
    <n v="2"/>
    <d v="1989-04-06T00:00:00"/>
    <s v="Veterans F1"/>
    <s v="-70 kg"/>
    <n v="2"/>
    <s v="European Judo Championships Veterans 2023"/>
    <x v="1"/>
    <s v="EC"/>
    <s v="2023"/>
    <s v="2023 EC 2"/>
    <n v="0"/>
    <x v="30"/>
    <x v="4"/>
  </r>
  <r>
    <s v="6c132758"/>
    <s v="GBR"/>
    <s v="PLUMRIDGE"/>
    <s v="Laura"/>
    <n v="2"/>
    <d v="1991-11-05T00:00:00"/>
    <s v="Veterans F1"/>
    <s v="-70 kg"/>
    <n v="3"/>
    <s v="European Judo Championships Veterans 2023"/>
    <x v="1"/>
    <s v="EC"/>
    <s v="2023"/>
    <s v="2023 EC 3"/>
    <n v="0"/>
    <x v="31"/>
    <x v="1"/>
  </r>
  <r>
    <s v="2633c516"/>
    <s v="GER"/>
    <s v="NOTTER"/>
    <s v="Zita"/>
    <n v="2"/>
    <d v="1992-05-15T00:00:00"/>
    <s v="Veterans F1"/>
    <s v="+78 kg"/>
    <n v="1"/>
    <s v="European Judo Championships Veterans 2023"/>
    <x v="1"/>
    <s v="EC"/>
    <s v="2023"/>
    <s v="2023 EC 1"/>
    <n v="0"/>
    <x v="32"/>
    <x v="3"/>
  </r>
  <r>
    <s v="f6e98c73"/>
    <s v="FRA"/>
    <s v="BEKKOUCHE"/>
    <s v="Sorraya"/>
    <n v="2"/>
    <d v="1989-03-13T00:00:00"/>
    <s v="Veterans F1"/>
    <s v="+78 kg"/>
    <n v="2"/>
    <s v="European Judo Championships Veterans 2023"/>
    <x v="1"/>
    <s v="EC"/>
    <s v="2023"/>
    <s v="2023 EC 2"/>
    <n v="0"/>
    <x v="33"/>
    <x v="4"/>
  </r>
  <r>
    <s v="48c24b93"/>
    <s v="ITA"/>
    <s v="MASERIN"/>
    <s v="Roberto Andrea"/>
    <n v="1"/>
    <d v="1984-12-03T00:00:00"/>
    <s v="Veterans M2"/>
    <s v="-60 kg"/>
    <n v="1"/>
    <s v="European Judo Championships Veterans 2023"/>
    <x v="0"/>
    <s v="EC"/>
    <s v="2023"/>
    <s v="2023 EC 1"/>
    <n v="0"/>
    <x v="34"/>
    <x v="6"/>
  </r>
  <r>
    <s v="bfd22327"/>
    <s v="GBR"/>
    <s v="FRANCIS"/>
    <s v="Colin"/>
    <n v="1"/>
    <d v="1985-01-31T00:00:00"/>
    <s v="Veterans M2"/>
    <s v="-60 kg"/>
    <n v="2"/>
    <s v="European Judo Championships Veterans 2023"/>
    <x v="0"/>
    <s v="EC"/>
    <s v="2023"/>
    <s v="2023 EC 2"/>
    <n v="0"/>
    <x v="35"/>
    <x v="7"/>
  </r>
  <r>
    <s v="d9254a1c"/>
    <s v="GEO"/>
    <s v="MULADZE"/>
    <s v="Dimitri"/>
    <n v="1"/>
    <d v="1986-08-30T00:00:00"/>
    <s v="Veterans M2"/>
    <s v="-60 kg"/>
    <n v="3"/>
    <s v="European Judo Championships Veterans 2023"/>
    <x v="0"/>
    <s v="EC"/>
    <s v="2023"/>
    <s v="2023 EC 3"/>
    <n v="0"/>
    <x v="36"/>
    <x v="8"/>
  </r>
  <r>
    <s v="6a3fb479"/>
    <s v="FRA"/>
    <s v="CUSUMANO"/>
    <s v="VINCENT"/>
    <n v="1"/>
    <d v="1984-10-05T00:00:00"/>
    <s v="Veterans M2"/>
    <s v="-66 kg"/>
    <n v="1"/>
    <s v="European Judo Championships Veterans 2023"/>
    <x v="0"/>
    <s v="EC"/>
    <s v="2023"/>
    <s v="2023 EC 1"/>
    <n v="0"/>
    <x v="37"/>
    <x v="6"/>
  </r>
  <r>
    <s v="5e329b45"/>
    <s v="POL"/>
    <s v="ZAMECKI"/>
    <s v="Maciej"/>
    <n v="1"/>
    <d v="1985-02-19T00:00:00"/>
    <s v="Veterans M2"/>
    <s v="-66 kg"/>
    <n v="2"/>
    <s v="European Judo Championships Veterans 2023"/>
    <x v="0"/>
    <s v="EC"/>
    <s v="2023"/>
    <s v="2023 EC 2"/>
    <n v="0"/>
    <x v="38"/>
    <x v="7"/>
  </r>
  <r>
    <s v="647159de"/>
    <s v="AZE"/>
    <s v="BABAYEV"/>
    <s v="Vugar"/>
    <n v="1"/>
    <d v="1984-01-18T00:00:00"/>
    <s v="Veterans M2"/>
    <s v="-66 kg"/>
    <n v="3"/>
    <s v="European Judo Championships Veterans 2023"/>
    <x v="0"/>
    <s v="EC"/>
    <s v="2023"/>
    <s v="2023 EC 3"/>
    <n v="0"/>
    <x v="39"/>
    <x v="6"/>
  </r>
  <r>
    <s v="97a5fe5b"/>
    <s v="ITA"/>
    <s v="MANNINA"/>
    <s v="Daniele"/>
    <n v="1"/>
    <d v="1984-12-05T00:00:00"/>
    <s v="Veterans M2"/>
    <s v="-66 kg"/>
    <n v="3"/>
    <s v="European Judo Championships Veterans 2023"/>
    <x v="0"/>
    <s v="EC"/>
    <s v="2023"/>
    <s v="2023 EC 3"/>
    <n v="0"/>
    <x v="40"/>
    <x v="6"/>
  </r>
  <r>
    <s v="1a97421b"/>
    <s v="GEO"/>
    <s v="CHUBINIDZE"/>
    <s v="Levan"/>
    <n v="1"/>
    <d v="1988-09-28T00:00:00"/>
    <s v="Veterans M2"/>
    <s v="-73 kg"/>
    <n v="1"/>
    <s v="European Judo Championships Veterans 2023"/>
    <x v="0"/>
    <s v="EC"/>
    <s v="2023"/>
    <s v="2023 EC 1"/>
    <n v="0"/>
    <x v="41"/>
    <x v="5"/>
  </r>
  <r>
    <s v="1638d129"/>
    <s v="GBR"/>
    <s v="OZDOEV"/>
    <s v="Akroman"/>
    <n v="1"/>
    <d v="1986-09-13T00:00:00"/>
    <s v="Veterans M2"/>
    <s v="-73 kg"/>
    <n v="2"/>
    <s v="European Judo Championships Veterans 2023"/>
    <x v="0"/>
    <s v="EC"/>
    <s v="2023"/>
    <s v="2023 EC 2"/>
    <n v="0"/>
    <x v="42"/>
    <x v="8"/>
  </r>
  <r>
    <s v="5aa55d6f"/>
    <s v="AZE"/>
    <s v="MAMMADOV"/>
    <s v="Mammad"/>
    <n v="1"/>
    <d v="1986-01-09T00:00:00"/>
    <s v="Veterans M2"/>
    <s v="-73 kg"/>
    <n v="3"/>
    <s v="European Judo Championships Veterans 2023"/>
    <x v="0"/>
    <s v="EC"/>
    <s v="2023"/>
    <s v="2023 EC 3"/>
    <n v="0"/>
    <x v="43"/>
    <x v="8"/>
  </r>
  <r>
    <s v="d4d37ebe"/>
    <s v="ESP"/>
    <s v="BLANCO RODRIGUEZ"/>
    <s v="Aaron"/>
    <n v="1"/>
    <d v="1986-04-02T00:00:00"/>
    <s v="Veterans M2"/>
    <s v="-73 kg"/>
    <n v="3"/>
    <s v="European Judo Championships Veterans 2023"/>
    <x v="0"/>
    <s v="EC"/>
    <s v="2023"/>
    <s v="2023 EC 3"/>
    <n v="0"/>
    <x v="44"/>
    <x v="8"/>
  </r>
  <r>
    <s v="f9bb16b8"/>
    <s v="GEO"/>
    <s v="IAKOBASHVILI"/>
    <s v="Sandro"/>
    <n v="1"/>
    <d v="1988-08-09T00:00:00"/>
    <s v="Veterans M2"/>
    <s v="-81 kg"/>
    <n v="1"/>
    <s v="European Judo Championships Veterans 2023"/>
    <x v="0"/>
    <s v="EC"/>
    <s v="2023"/>
    <s v="2023 EC 1"/>
    <n v="0"/>
    <x v="45"/>
    <x v="5"/>
  </r>
  <r>
    <s v="ba3487f9"/>
    <s v="MDA"/>
    <s v="LEU"/>
    <s v="Iurie"/>
    <n v="1"/>
    <d v="1988-01-30T00:00:00"/>
    <s v="Veterans M2"/>
    <s v="-81 kg"/>
    <n v="2"/>
    <s v="European Judo Championships Veterans 2023"/>
    <x v="0"/>
    <s v="EC"/>
    <s v="2023"/>
    <s v="2023 EC 2"/>
    <n v="0"/>
    <x v="46"/>
    <x v="5"/>
  </r>
  <r>
    <s v="7b8e8848"/>
    <s v="CZE"/>
    <s v="KMEC"/>
    <s v="Lukas"/>
    <n v="1"/>
    <d v="1987-01-25T00:00:00"/>
    <s v="Veterans M2"/>
    <s v="-81 kg"/>
    <n v="3"/>
    <s v="European Judo Championships Veterans 2023"/>
    <x v="0"/>
    <s v="EC"/>
    <s v="2023"/>
    <s v="2023 EC 3"/>
    <n v="0"/>
    <x v="47"/>
    <x v="9"/>
  </r>
  <r>
    <s v="b17cad9f"/>
    <s v="SUI"/>
    <s v="SAUVAT"/>
    <s v="Julien"/>
    <n v="1"/>
    <d v="1984-03-01T00:00:00"/>
    <s v="Veterans M2"/>
    <s v="-81 kg"/>
    <n v="3"/>
    <s v="European Judo Championships Veterans 2023"/>
    <x v="0"/>
    <s v="EC"/>
    <s v="2023"/>
    <s v="2023 EC 3"/>
    <n v="0"/>
    <x v="48"/>
    <x v="6"/>
  </r>
  <r>
    <s v="3727dce5"/>
    <s v="BEL"/>
    <s v="HANCI"/>
    <s v="Osman"/>
    <n v="1"/>
    <d v="1987-04-16T00:00:00"/>
    <s v="Veterans M2"/>
    <s v="-90 kg"/>
    <n v="1"/>
    <s v="European Judo Championships Veterans 2023"/>
    <x v="0"/>
    <s v="EC"/>
    <s v="2023"/>
    <s v="2023 EC 1"/>
    <n v="0"/>
    <x v="49"/>
    <x v="9"/>
  </r>
  <r>
    <s v="71d5937c"/>
    <s v="ITA"/>
    <s v="URSU"/>
    <s v="Vitalie"/>
    <n v="1"/>
    <d v="1987-08-12T00:00:00"/>
    <s v="Veterans M2"/>
    <s v="-90 kg"/>
    <n v="2"/>
    <s v="European Judo Championships Veterans 2023"/>
    <x v="0"/>
    <s v="EC"/>
    <s v="2023"/>
    <s v="2023 EC 2"/>
    <n v="0"/>
    <x v="50"/>
    <x v="9"/>
  </r>
  <r>
    <s v="eb859955"/>
    <s v="POL"/>
    <s v="ZAMECKI"/>
    <s v="Michal"/>
    <n v="1"/>
    <d v="1986-10-23T00:00:00"/>
    <s v="Veterans M2"/>
    <s v="-90 kg"/>
    <n v="3"/>
    <s v="European Judo Championships Veterans 2023"/>
    <x v="0"/>
    <s v="EC"/>
    <s v="2023"/>
    <s v="2023 EC 3"/>
    <n v="0"/>
    <x v="51"/>
    <x v="8"/>
  </r>
  <r>
    <s v="717f1bfe"/>
    <s v="MDA"/>
    <s v="CIUS"/>
    <s v="Alexandru"/>
    <n v="1"/>
    <d v="1985-09-10T00:00:00"/>
    <s v="Veterans M2"/>
    <s v="-90 kg"/>
    <n v="3"/>
    <s v="European Judo Championships Veterans 2023"/>
    <x v="0"/>
    <s v="EC"/>
    <s v="2023"/>
    <s v="2023 EC 3"/>
    <n v="0"/>
    <x v="52"/>
    <x v="7"/>
  </r>
  <r>
    <s v="3341177b"/>
    <s v="GER"/>
    <s v="KIRSTEN"/>
    <s v="Rene"/>
    <n v="1"/>
    <d v="1985-05-24T00:00:00"/>
    <s v="Veterans M2"/>
    <s v="-100 kg"/>
    <n v="1"/>
    <s v="European Judo Championships Veterans 2023"/>
    <x v="0"/>
    <s v="EC"/>
    <s v="2023"/>
    <s v="2023 EC 1"/>
    <n v="0"/>
    <x v="53"/>
    <x v="7"/>
  </r>
  <r>
    <s v="cbd36f1f"/>
    <s v="GEO"/>
    <s v="TSOTSIASHVILI"/>
    <s v="Giorgi"/>
    <n v="1"/>
    <d v="1986-09-16T00:00:00"/>
    <s v="Veterans M2"/>
    <s v="-100 kg"/>
    <n v="2"/>
    <s v="European Judo Championships Veterans 2023"/>
    <x v="0"/>
    <s v="EC"/>
    <s v="2023"/>
    <s v="2023 EC 2"/>
    <n v="0"/>
    <x v="54"/>
    <x v="8"/>
  </r>
  <r>
    <s v="5afd13aa"/>
    <s v="ITA"/>
    <s v="TANDOI"/>
    <s v="Thomas"/>
    <n v="1"/>
    <d v="1986-11-07T00:00:00"/>
    <s v="Veterans M2"/>
    <s v="-100 kg"/>
    <n v="3"/>
    <s v="European Judo Championships Veterans 2023"/>
    <x v="0"/>
    <s v="EC"/>
    <s v="2023"/>
    <s v="2023 EC 3"/>
    <n v="0"/>
    <x v="55"/>
    <x v="8"/>
  </r>
  <r>
    <s v="e3de72bb"/>
    <s v="GEO"/>
    <s v="TAMLIANI"/>
    <s v="Gegi"/>
    <n v="1"/>
    <d v="1988-12-16T00:00:00"/>
    <s v="Veterans M2"/>
    <s v="-100 kg"/>
    <n v="3"/>
    <s v="European Judo Championships Veterans 2023"/>
    <x v="0"/>
    <s v="EC"/>
    <s v="2023"/>
    <s v="2023 EC 3"/>
    <n v="0"/>
    <x v="56"/>
    <x v="5"/>
  </r>
  <r>
    <s v="1b4339d7"/>
    <s v="CZE"/>
    <s v="HORAK"/>
    <s v="Michal"/>
    <n v="1"/>
    <d v="1987-09-10T00:00:00"/>
    <s v="Veterans M2"/>
    <s v="+100 kg"/>
    <n v="1"/>
    <s v="European Judo Championships Veterans 2023"/>
    <x v="0"/>
    <s v="EC"/>
    <s v="2023"/>
    <s v="2023 EC 1"/>
    <n v="0"/>
    <x v="57"/>
    <x v="9"/>
  </r>
  <r>
    <s v="438b83b4"/>
    <s v="AZE"/>
    <s v="IBRAHIMOV"/>
    <s v="Vasif"/>
    <n v="1"/>
    <d v="1985-09-14T00:00:00"/>
    <s v="Veterans M2"/>
    <s v="+100 kg"/>
    <n v="2"/>
    <s v="European Judo Championships Veterans 2023"/>
    <x v="0"/>
    <s v="EC"/>
    <s v="2023"/>
    <s v="2023 EC 2"/>
    <n v="0"/>
    <x v="58"/>
    <x v="7"/>
  </r>
  <r>
    <s v="341ff772"/>
    <s v="GEO"/>
    <s v="LORIASHVILI"/>
    <s v="Daviti"/>
    <n v="1"/>
    <d v="1986-07-10T00:00:00"/>
    <s v="Veterans M2"/>
    <s v="+100 kg"/>
    <n v="3"/>
    <s v="European Judo Championships Veterans 2023"/>
    <x v="0"/>
    <s v="EC"/>
    <s v="2023"/>
    <s v="2023 EC 3"/>
    <n v="0"/>
    <x v="59"/>
    <x v="8"/>
  </r>
  <r>
    <s v="ea311acf"/>
    <s v="AZE"/>
    <s v="ALIYEV"/>
    <s v="Ruslan"/>
    <n v="1"/>
    <d v="1986-04-10T00:00:00"/>
    <s v="Veterans M2"/>
    <s v="+100 kg"/>
    <n v="3"/>
    <s v="European Judo Championships Veterans 2023"/>
    <x v="0"/>
    <s v="EC"/>
    <s v="2023"/>
    <s v="2023 EC 3"/>
    <n v="0"/>
    <x v="60"/>
    <x v="8"/>
  </r>
  <r>
    <s v="3f755ca1"/>
    <s v="SLO"/>
    <s v="VRSIC"/>
    <s v="Kristina"/>
    <n v="2"/>
    <d v="1991-06-28T00:00:00"/>
    <s v="Veterans F2"/>
    <s v="-52 kg"/>
    <n v="1"/>
    <s v="European Judo Championships Veterans 2023"/>
    <x v="1"/>
    <s v="EC"/>
    <s v="2023"/>
    <s v="2023 EC 1"/>
    <n v="0"/>
    <x v="61"/>
    <x v="1"/>
  </r>
  <r>
    <s v="e18ff318"/>
    <s v="CZE"/>
    <s v="POLETINOVA"/>
    <s v="Jana"/>
    <n v="2"/>
    <d v="1988-10-03T00:00:00"/>
    <s v="Veterans F2"/>
    <s v="-52 kg"/>
    <n v="2"/>
    <s v="European Judo Championships Veterans 2023"/>
    <x v="1"/>
    <s v="EC"/>
    <s v="2023"/>
    <s v="2023 EC 2"/>
    <n v="0"/>
    <x v="62"/>
    <x v="5"/>
  </r>
  <r>
    <s v="13c2931e"/>
    <s v="CZE"/>
    <s v="SVATON"/>
    <s v="Ludmila"/>
    <n v="2"/>
    <d v="1988-12-30T00:00:00"/>
    <s v="Veterans F2"/>
    <s v="-57 kg"/>
    <n v="1"/>
    <s v="European Judo Championships Veterans 2023"/>
    <x v="1"/>
    <s v="EC"/>
    <s v="2023"/>
    <s v="2023 EC 1"/>
    <n v="0"/>
    <x v="63"/>
    <x v="5"/>
  </r>
  <r>
    <s v="22ceddb8"/>
    <s v="FRA"/>
    <s v="PEREIRA"/>
    <s v="Ornella"/>
    <n v="2"/>
    <d v="1989-03-22T00:00:00"/>
    <s v="Veterans F2"/>
    <s v="-57 kg"/>
    <n v="2"/>
    <s v="European Judo Championships Veterans 2023"/>
    <x v="1"/>
    <s v="EC"/>
    <s v="2023"/>
    <s v="2023 EC 2"/>
    <n v="0"/>
    <x v="64"/>
    <x v="4"/>
  </r>
  <r>
    <s v="2fadef13"/>
    <s v="GER"/>
    <s v="SCHERER"/>
    <s v="Saskia"/>
    <n v="2"/>
    <d v="1984-04-09T00:00:00"/>
    <s v="Veterans F2"/>
    <s v="-57 kg"/>
    <n v="3"/>
    <s v="European Judo Championships Veterans 2023"/>
    <x v="1"/>
    <s v="EC"/>
    <s v="2023"/>
    <s v="2023 EC 3"/>
    <n v="0"/>
    <x v="65"/>
    <x v="6"/>
  </r>
  <r>
    <s v="d8ae4e32"/>
    <s v="GER"/>
    <s v="WALTHER"/>
    <s v="Franziska"/>
    <n v="2"/>
    <d v="1988-03-23T00:00:00"/>
    <s v="Veterans F2"/>
    <s v="-57 kg"/>
    <n v="3"/>
    <s v="European Judo Championships Veterans 2023"/>
    <x v="1"/>
    <s v="EC"/>
    <s v="2023"/>
    <s v="2023 EC 3"/>
    <n v="0"/>
    <x v="66"/>
    <x v="5"/>
  </r>
  <r>
    <s v="d512b5a4"/>
    <s v="SMR"/>
    <s v="ZANNONI"/>
    <s v="Jessica"/>
    <n v="2"/>
    <d v="1984-04-12T00:00:00"/>
    <s v="Veterans F2"/>
    <s v="-70 kg"/>
    <n v="1"/>
    <s v="European Judo Championships Veterans 2023"/>
    <x v="1"/>
    <s v="EC"/>
    <s v="2023"/>
    <s v="2023 EC 1"/>
    <n v="0"/>
    <x v="67"/>
    <x v="6"/>
  </r>
  <r>
    <s v="e98d1c94"/>
    <s v="BEL"/>
    <s v="HOLLEVOET"/>
    <s v="Allison"/>
    <n v="2"/>
    <d v="1986-11-28T00:00:00"/>
    <s v="Veterans F2"/>
    <s v="-70 kg"/>
    <n v="2"/>
    <s v="European Judo Championships Veterans 2023"/>
    <x v="1"/>
    <s v="EC"/>
    <s v="2023"/>
    <s v="2023 EC 2"/>
    <n v="0"/>
    <x v="68"/>
    <x v="8"/>
  </r>
  <r>
    <n v="69883941"/>
    <s v="GER"/>
    <s v="ESCHENAUER"/>
    <s v="Jessica"/>
    <n v="2"/>
    <d v="1988-05-09T00:00:00"/>
    <s v="Veterans F2"/>
    <s v="-70 kg"/>
    <n v="3"/>
    <s v="European Judo Championships Veterans 2023"/>
    <x v="1"/>
    <s v="EC"/>
    <s v="2023"/>
    <s v="2023 EC 3"/>
    <n v="0"/>
    <x v="69"/>
    <x v="5"/>
  </r>
  <r>
    <s v="defb9644"/>
    <s v="ITA"/>
    <s v="BATTISTELLA"/>
    <s v="Lara"/>
    <n v="2"/>
    <d v="1984-05-30T00:00:00"/>
    <s v="Veterans F2"/>
    <s v="-70 kg"/>
    <n v="3"/>
    <s v="European Judo Championships Veterans 2023"/>
    <x v="1"/>
    <s v="EC"/>
    <s v="2023"/>
    <s v="2023 EC 3"/>
    <n v="0"/>
    <x v="70"/>
    <x v="6"/>
  </r>
  <r>
    <s v="7fed157c"/>
    <s v="FRA"/>
    <s v="BOUSSIQUAULT"/>
    <s v="VALERIE"/>
    <n v="2"/>
    <d v="1985-03-02T00:00:00"/>
    <s v="Veterans F2"/>
    <s v="-78 kg"/>
    <n v="1"/>
    <s v="European Judo Championships Veterans 2023"/>
    <x v="1"/>
    <s v="EC"/>
    <s v="2023"/>
    <s v="2023 EC 1"/>
    <n v="0"/>
    <x v="71"/>
    <x v="7"/>
  </r>
  <r>
    <s v="27718ab5"/>
    <s v="FRA"/>
    <s v="DEZOTEUX"/>
    <s v="Adeline"/>
    <n v="2"/>
    <d v="1986-04-29T00:00:00"/>
    <s v="Veterans F2"/>
    <s v="-78 kg"/>
    <n v="2"/>
    <s v="European Judo Championships Veterans 2023"/>
    <x v="1"/>
    <s v="EC"/>
    <s v="2023"/>
    <s v="2023 EC 2"/>
    <n v="0"/>
    <x v="72"/>
    <x v="8"/>
  </r>
  <r>
    <s v="c6adeb8c"/>
    <s v="FRA"/>
    <s v="PARISOT"/>
    <s v="Amelie"/>
    <n v="2"/>
    <d v="1988-10-19T00:00:00"/>
    <s v="Veterans F2"/>
    <s v="-78 kg"/>
    <n v="3"/>
    <s v="European Judo Championships Veterans 2023"/>
    <x v="1"/>
    <s v="EC"/>
    <s v="2023"/>
    <s v="2023 EC 3"/>
    <n v="0"/>
    <x v="73"/>
    <x v="5"/>
  </r>
  <r>
    <s v="182dbfb7"/>
    <s v="SUI"/>
    <s v="NUSSBAUM"/>
    <s v="Vincent"/>
    <n v="1"/>
    <d v="1983-12-27T00:00:00"/>
    <s v="Veterans M3"/>
    <s v="-66 kg"/>
    <n v="1"/>
    <s v="European Judo Championships Veterans 2023"/>
    <x v="0"/>
    <s v="EC"/>
    <s v="2023"/>
    <s v="2023 EC 1"/>
    <n v="0"/>
    <x v="74"/>
    <x v="10"/>
  </r>
  <r>
    <s v="dd1ce8ff"/>
    <s v="FRA"/>
    <s v="SCHILLEWAERT"/>
    <s v="Eric"/>
    <n v="1"/>
    <d v="1981-09-28T00:00:00"/>
    <s v="Veterans M3"/>
    <s v="-66 kg"/>
    <n v="2"/>
    <s v="European Judo Championships Veterans 2023"/>
    <x v="0"/>
    <s v="EC"/>
    <s v="2023"/>
    <s v="2023 EC 2"/>
    <n v="0"/>
    <x v="75"/>
    <x v="11"/>
  </r>
  <r>
    <s v="16a1c9a2"/>
    <s v="HUN"/>
    <s v="SINKA"/>
    <s v="Szabolcs"/>
    <n v="1"/>
    <d v="1982-09-29T00:00:00"/>
    <s v="Veterans M3"/>
    <s v="-66 kg"/>
    <n v="3"/>
    <s v="European Judo Championships Veterans 2023"/>
    <x v="0"/>
    <s v="EC"/>
    <s v="2023"/>
    <s v="2023 EC 3"/>
    <n v="0"/>
    <x v="76"/>
    <x v="12"/>
  </r>
  <r>
    <s v="ccf45c59"/>
    <s v="POL"/>
    <s v="LUKOWSKI"/>
    <s v="Ireneusz"/>
    <n v="1"/>
    <d v="1982-06-01T00:00:00"/>
    <s v="Veterans M3"/>
    <s v="-66 kg"/>
    <n v="3"/>
    <s v="European Judo Championships Veterans 2023"/>
    <x v="0"/>
    <s v="EC"/>
    <s v="2023"/>
    <s v="2023 EC 3"/>
    <n v="0"/>
    <x v="77"/>
    <x v="12"/>
  </r>
  <r>
    <s v="68d39d2c"/>
    <s v="BUL"/>
    <s v="POPOV"/>
    <s v="Ivaylo"/>
    <n v="1"/>
    <d v="1982-12-04T00:00:00"/>
    <s v="Veterans M3"/>
    <s v="-73 kg"/>
    <n v="1"/>
    <s v="European Judo Championships Veterans 2023"/>
    <x v="0"/>
    <s v="EC"/>
    <s v="2023"/>
    <s v="2023 EC 1"/>
    <n v="0"/>
    <x v="78"/>
    <x v="12"/>
  </r>
  <r>
    <s v="389b4c7f"/>
    <s v="AUT"/>
    <s v="TRUDENBERGER"/>
    <s v="Andreas"/>
    <n v="1"/>
    <d v="1980-11-26T00:00:00"/>
    <s v="Veterans M3"/>
    <s v="-73 kg"/>
    <n v="2"/>
    <s v="European Judo Championships Veterans 2023"/>
    <x v="0"/>
    <s v="EC"/>
    <s v="2023"/>
    <s v="2023 EC 2"/>
    <n v="0"/>
    <x v="79"/>
    <x v="13"/>
  </r>
  <r>
    <s v="d2c962b2"/>
    <s v="MDA"/>
    <s v="CANTIR"/>
    <s v="Ruslan"/>
    <n v="1"/>
    <d v="1980-10-25T00:00:00"/>
    <s v="Veterans M3"/>
    <s v="-73 kg"/>
    <n v="3"/>
    <s v="European Judo Championships Veterans 2023"/>
    <x v="0"/>
    <s v="EC"/>
    <s v="2023"/>
    <s v="2023 EC 3"/>
    <n v="0"/>
    <x v="80"/>
    <x v="13"/>
  </r>
  <r>
    <s v="34f4a479"/>
    <s v="GER"/>
    <s v="RABE"/>
    <s v="Martin"/>
    <n v="1"/>
    <d v="1980-10-23T00:00:00"/>
    <s v="Veterans M3"/>
    <s v="-73 kg"/>
    <n v="3"/>
    <s v="European Judo Championships Veterans 2023"/>
    <x v="0"/>
    <s v="EC"/>
    <s v="2023"/>
    <s v="2023 EC 3"/>
    <n v="0"/>
    <x v="81"/>
    <x v="13"/>
  </r>
  <r>
    <s v="58ed68a3"/>
    <s v="AZE"/>
    <s v="HUSEYNOV"/>
    <s v="Zulfugar"/>
    <n v="1"/>
    <d v="1980-02-23T00:00:00"/>
    <s v="Veterans M3"/>
    <s v="-81 kg"/>
    <n v="1"/>
    <s v="European Judo Championships Veterans 2023"/>
    <x v="0"/>
    <s v="EC"/>
    <s v="2023"/>
    <s v="2023 EC 1"/>
    <n v="0"/>
    <x v="82"/>
    <x v="13"/>
  </r>
  <r>
    <s v="29c263d5"/>
    <s v="POL"/>
    <s v="WILKOMIRSKI"/>
    <s v="Krzysztof"/>
    <n v="1"/>
    <d v="1980-09-18T00:00:00"/>
    <s v="Veterans M3"/>
    <s v="-81 kg"/>
    <n v="2"/>
    <s v="European Judo Championships Veterans 2023"/>
    <x v="0"/>
    <s v="EC"/>
    <s v="2023"/>
    <s v="2023 EC 2"/>
    <n v="0"/>
    <x v="83"/>
    <x v="13"/>
  </r>
  <r>
    <s v="d69e9e46"/>
    <s v="HUN"/>
    <s v="MAKHULT"/>
    <s v="Mihaly"/>
    <n v="1"/>
    <d v="1983-10-16T00:00:00"/>
    <s v="Veterans M3"/>
    <s v="-81 kg"/>
    <n v="3"/>
    <s v="European Judo Championships Veterans 2023"/>
    <x v="0"/>
    <s v="EC"/>
    <s v="2023"/>
    <s v="2023 EC 3"/>
    <n v="0"/>
    <x v="84"/>
    <x v="10"/>
  </r>
  <r>
    <s v="1ad443e6"/>
    <s v="GEO"/>
    <s v="UDZILAURI"/>
    <s v="David"/>
    <n v="1"/>
    <d v="1983-12-17T00:00:00"/>
    <s v="Veterans M3"/>
    <s v="-81 kg"/>
    <n v="3"/>
    <s v="European Judo Championships Veterans 2023"/>
    <x v="0"/>
    <s v="EC"/>
    <s v="2023"/>
    <s v="2023 EC 3"/>
    <n v="0"/>
    <x v="85"/>
    <x v="10"/>
  </r>
  <r>
    <s v="278522ca"/>
    <s v="BIH"/>
    <s v="VUKOVIC"/>
    <s v="Mladen"/>
    <n v="1"/>
    <d v="1983-10-11T00:00:00"/>
    <s v="Veterans M3"/>
    <s v="-90 kg"/>
    <n v="1"/>
    <s v="European Judo Championships Veterans 2023"/>
    <x v="0"/>
    <s v="EC"/>
    <s v="2023"/>
    <s v="2023 EC 1"/>
    <n v="0"/>
    <x v="86"/>
    <x v="10"/>
  </r>
  <r>
    <s v="9114fc5c"/>
    <s v="POL"/>
    <s v="JANISZEWSKI"/>
    <s v="ROMAN"/>
    <n v="1"/>
    <d v="1981-01-07T00:00:00"/>
    <s v="Veterans M3"/>
    <s v="-90 kg"/>
    <n v="2"/>
    <s v="European Judo Championships Veterans 2023"/>
    <x v="0"/>
    <s v="EC"/>
    <s v="2023"/>
    <s v="2023 EC 2"/>
    <n v="0"/>
    <x v="87"/>
    <x v="11"/>
  </r>
  <r>
    <s v="769917a8"/>
    <s v="FRA"/>
    <s v="THERESE"/>
    <s v="Gregory"/>
    <n v="1"/>
    <d v="1983-09-15T00:00:00"/>
    <s v="Veterans M3"/>
    <s v="-90 kg"/>
    <n v="3"/>
    <s v="European Judo Championships Veterans 2023"/>
    <x v="0"/>
    <s v="EC"/>
    <s v="2023"/>
    <s v="2023 EC 3"/>
    <n v="0"/>
    <x v="88"/>
    <x v="10"/>
  </r>
  <r>
    <s v="1bb41791"/>
    <s v="AUT"/>
    <s v="MAIRHOFER"/>
    <s v="Martin"/>
    <n v="1"/>
    <d v="1980-10-08T00:00:00"/>
    <s v="Veterans M3"/>
    <s v="-90 kg"/>
    <n v="3"/>
    <s v="European Judo Championships Veterans 2023"/>
    <x v="0"/>
    <s v="EC"/>
    <s v="2023"/>
    <s v="2023 EC 3"/>
    <n v="0"/>
    <x v="89"/>
    <x v="13"/>
  </r>
  <r>
    <s v="88b49595"/>
    <s v="GEO"/>
    <s v="MODEBADZE"/>
    <s v="Giorgi"/>
    <n v="1"/>
    <d v="1983-06-05T00:00:00"/>
    <s v="Veterans M3"/>
    <s v="-100 kg"/>
    <n v="1"/>
    <s v="European Judo Championships Veterans 2023"/>
    <x v="0"/>
    <s v="EC"/>
    <s v="2023"/>
    <s v="2023 EC 1"/>
    <n v="0"/>
    <x v="90"/>
    <x v="10"/>
  </r>
  <r>
    <s v="d3ed69cc"/>
    <s v="ITA"/>
    <s v="IANNONE"/>
    <s v="Francesco"/>
    <n v="1"/>
    <d v="1982-01-12T00:00:00"/>
    <s v="Veterans M3"/>
    <s v="-100 kg"/>
    <n v="2"/>
    <s v="European Judo Championships Veterans 2023"/>
    <x v="0"/>
    <s v="EC"/>
    <s v="2023"/>
    <s v="2023 EC 2"/>
    <n v="0"/>
    <x v="91"/>
    <x v="12"/>
  </r>
  <r>
    <s v="129a11b3"/>
    <s v="GEO"/>
    <s v="GOBEJISHVILI"/>
    <s v="Deviko"/>
    <n v="1"/>
    <d v="1983-12-11T00:00:00"/>
    <s v="Veterans M3"/>
    <s v="-100 kg"/>
    <n v="3"/>
    <s v="European Judo Championships Veterans 2023"/>
    <x v="0"/>
    <s v="EC"/>
    <s v="2023"/>
    <s v="2023 EC 3"/>
    <n v="0"/>
    <x v="92"/>
    <x v="10"/>
  </r>
  <r>
    <s v="3548fe37"/>
    <s v="GER"/>
    <s v="HEU"/>
    <s v="Sascha"/>
    <n v="1"/>
    <d v="1980-07-21T00:00:00"/>
    <s v="Veterans M3"/>
    <s v="-100 kg"/>
    <n v="3"/>
    <s v="European Judo Championships Veterans 2023"/>
    <x v="0"/>
    <s v="EC"/>
    <s v="2023"/>
    <s v="2023 EC 3"/>
    <n v="0"/>
    <x v="93"/>
    <x v="13"/>
  </r>
  <r>
    <s v="c8598b7f"/>
    <s v="FRA"/>
    <s v="VERSCHAEVE"/>
    <s v="Fabrice"/>
    <n v="1"/>
    <d v="1983-09-09T00:00:00"/>
    <s v="Veterans M3"/>
    <s v="+100 kg"/>
    <n v="1"/>
    <s v="European Judo Championships Veterans 2023"/>
    <x v="0"/>
    <s v="EC"/>
    <s v="2023"/>
    <s v="2023 EC 1"/>
    <n v="0"/>
    <x v="94"/>
    <x v="10"/>
  </r>
  <r>
    <s v="c88f7d2e"/>
    <s v="HUN"/>
    <s v="DEAK"/>
    <s v="Attila"/>
    <n v="1"/>
    <d v="1981-02-03T00:00:00"/>
    <s v="Veterans M3"/>
    <s v="+100 kg"/>
    <n v="2"/>
    <s v="European Judo Championships Veterans 2023"/>
    <x v="0"/>
    <s v="EC"/>
    <s v="2023"/>
    <s v="2023 EC 2"/>
    <n v="0"/>
    <x v="95"/>
    <x v="11"/>
  </r>
  <r>
    <s v="37edfe26"/>
    <s v="BIH"/>
    <s v="SALIHBEGOVIC"/>
    <s v="Jasmin"/>
    <n v="1"/>
    <d v="1982-06-30T00:00:00"/>
    <s v="Veterans M3"/>
    <s v="+100 kg"/>
    <n v="3"/>
    <s v="European Judo Championships Veterans 2023"/>
    <x v="0"/>
    <s v="EC"/>
    <s v="2023"/>
    <s v="2023 EC 3"/>
    <n v="0"/>
    <x v="96"/>
    <x v="12"/>
  </r>
  <r>
    <s v="873c5382"/>
    <s v="GEO"/>
    <s v="AKHRAKHADZE"/>
    <s v="Irakli"/>
    <n v="1"/>
    <d v="1982-01-06T00:00:00"/>
    <s v="Veterans M3"/>
    <s v="+100 kg"/>
    <n v="3"/>
    <s v="European Judo Championships Veterans 2023"/>
    <x v="0"/>
    <s v="EC"/>
    <s v="2023"/>
    <s v="2023 EC 3"/>
    <n v="0"/>
    <x v="97"/>
    <x v="12"/>
  </r>
  <r>
    <s v="f15572c8"/>
    <s v="FRA"/>
    <s v="BARBERIO"/>
    <s v="Cecile"/>
    <n v="2"/>
    <d v="1979-02-19T00:00:00"/>
    <s v="Veterans F3"/>
    <s v="-52 kg"/>
    <n v="1"/>
    <s v="European Judo Championships Veterans 2023"/>
    <x v="1"/>
    <s v="EC"/>
    <s v="2023"/>
    <s v="2023 EC 1"/>
    <n v="0"/>
    <x v="98"/>
    <x v="14"/>
  </r>
  <r>
    <s v="b27d3a7a"/>
    <s v="ITA"/>
    <s v="D AMARIO"/>
    <s v="ALESSANDRA"/>
    <n v="2"/>
    <d v="1981-03-27T00:00:00"/>
    <s v="Veterans F3"/>
    <s v="-52 kg"/>
    <n v="2"/>
    <s v="European Judo Championships Veterans 2023"/>
    <x v="1"/>
    <s v="EC"/>
    <s v="2023"/>
    <s v="2023 EC 2"/>
    <n v="0"/>
    <x v="99"/>
    <x v="11"/>
  </r>
  <r>
    <s v="94b82d1e"/>
    <s v="FRA"/>
    <s v="MAGNES"/>
    <s v="Pascaline"/>
    <n v="2"/>
    <d v="1981-04-16T00:00:00"/>
    <s v="Veterans F3"/>
    <s v="-52 kg"/>
    <n v="3"/>
    <s v="European Judo Championships Veterans 2023"/>
    <x v="1"/>
    <s v="EC"/>
    <s v="2023"/>
    <s v="2023 EC 3"/>
    <n v="0"/>
    <x v="100"/>
    <x v="11"/>
  </r>
  <r>
    <s v="63a6d6fc"/>
    <s v="FIN"/>
    <s v="LARI"/>
    <s v="Loredana"/>
    <n v="2"/>
    <d v="1983-01-02T00:00:00"/>
    <s v="Veterans F3"/>
    <s v="-57 kg"/>
    <n v="1"/>
    <s v="European Judo Championships Veterans 2023"/>
    <x v="1"/>
    <s v="EC"/>
    <s v="2023"/>
    <s v="2023 EC 1"/>
    <n v="0"/>
    <x v="101"/>
    <x v="10"/>
  </r>
  <r>
    <s v="af34cac7"/>
    <s v="GER"/>
    <s v="ROESSLER"/>
    <s v="Nadine"/>
    <n v="2"/>
    <d v="1980-12-10T00:00:00"/>
    <s v="Veterans F3"/>
    <s v="-57 kg"/>
    <n v="2"/>
    <s v="European Judo Championships Veterans 2023"/>
    <x v="1"/>
    <s v="EC"/>
    <s v="2023"/>
    <s v="2023 EC 2"/>
    <n v="0"/>
    <x v="102"/>
    <x v="13"/>
  </r>
  <r>
    <s v="6fd95aaf"/>
    <s v="FRA"/>
    <s v="PARPILLON"/>
    <s v="Marie-Delphine"/>
    <n v="2"/>
    <d v="1979-03-18T00:00:00"/>
    <s v="Veterans F3"/>
    <s v="-63 kg"/>
    <n v="1"/>
    <s v="European Judo Championships Veterans 2023"/>
    <x v="1"/>
    <s v="EC"/>
    <s v="2023"/>
    <s v="2023 EC 1"/>
    <n v="0"/>
    <x v="103"/>
    <x v="14"/>
  </r>
  <r>
    <s v="2cbeb286"/>
    <s v="FRA"/>
    <s v="CARREGA"/>
    <s v="Carine"/>
    <n v="2"/>
    <d v="1980-05-23T00:00:00"/>
    <s v="Veterans F3"/>
    <s v="-63 kg"/>
    <n v="2"/>
    <s v="European Judo Championships Veterans 2023"/>
    <x v="1"/>
    <s v="EC"/>
    <s v="2023"/>
    <s v="2023 EC 2"/>
    <n v="0"/>
    <x v="104"/>
    <x v="13"/>
  </r>
  <r>
    <s v="58ebf52b"/>
    <s v="GER"/>
    <s v="VELTEN"/>
    <s v="Marion"/>
    <n v="2"/>
    <d v="1981-03-19T00:00:00"/>
    <s v="Veterans F3"/>
    <s v="-70 kg"/>
    <n v="1"/>
    <s v="European Judo Championships Veterans 2023"/>
    <x v="1"/>
    <s v="EC"/>
    <s v="2023"/>
    <s v="2023 EC 1"/>
    <n v="0"/>
    <x v="105"/>
    <x v="11"/>
  </r>
  <r>
    <s v="16c4db51"/>
    <s v="FRA"/>
    <s v="DI MARCO"/>
    <s v="ELODIE"/>
    <n v="2"/>
    <d v="1982-12-10T00:00:00"/>
    <s v="Veterans F3"/>
    <s v="-70 kg"/>
    <n v="2"/>
    <s v="European Judo Championships Veterans 2023"/>
    <x v="1"/>
    <s v="EC"/>
    <s v="2023"/>
    <s v="2023 EC 2"/>
    <n v="0"/>
    <x v="106"/>
    <x v="12"/>
  </r>
  <r>
    <s v="a967b973"/>
    <s v="FRA"/>
    <s v="MABILLON"/>
    <s v="Helene"/>
    <n v="2"/>
    <d v="1979-05-16T00:00:00"/>
    <s v="Veterans F3"/>
    <s v="-70 kg"/>
    <n v="3"/>
    <s v="European Judo Championships Veterans 2023"/>
    <x v="1"/>
    <s v="EC"/>
    <s v="2023"/>
    <s v="2023 EC 3"/>
    <n v="0"/>
    <x v="107"/>
    <x v="14"/>
  </r>
  <r>
    <s v="c75c7fd1"/>
    <s v="AZE"/>
    <s v="HAJIYEV"/>
    <s v="Babak"/>
    <n v="1"/>
    <d v="1976-07-11T00:00:00"/>
    <s v="Veterans M4"/>
    <s v="-60 kg"/>
    <n v="1"/>
    <s v="European Judo Championships Veterans 2023"/>
    <x v="0"/>
    <s v="EC"/>
    <s v="2023"/>
    <s v="2023 EC 1"/>
    <n v="0"/>
    <x v="108"/>
    <x v="15"/>
  </r>
  <r>
    <s v="9d3c5b37"/>
    <s v="GEO"/>
    <s v="BASOSHVILI"/>
    <s v="Badri"/>
    <n v="1"/>
    <d v="1983-05-30T00:00:00"/>
    <s v="Veterans M4"/>
    <s v="-60 kg"/>
    <n v="2"/>
    <s v="European Judo Championships Veterans 2023"/>
    <x v="0"/>
    <s v="EC"/>
    <s v="2023"/>
    <s v="2023 EC 2"/>
    <n v="0"/>
    <x v="109"/>
    <x v="10"/>
  </r>
  <r>
    <s v="bfa6c5f2"/>
    <s v="FIN"/>
    <s v="KOKKONEN"/>
    <s v="Asser"/>
    <n v="1"/>
    <d v="1977-06-30T00:00:00"/>
    <s v="Veterans M4"/>
    <s v="-60 kg"/>
    <n v="3"/>
    <s v="European Judo Championships Veterans 2023"/>
    <x v="0"/>
    <s v="EC"/>
    <s v="2023"/>
    <s v="2023 EC 3"/>
    <n v="0"/>
    <x v="110"/>
    <x v="16"/>
  </r>
  <r>
    <s v="ee43df29"/>
    <s v="AUT"/>
    <s v="KELLERER"/>
    <s v="Kurt"/>
    <n v="1"/>
    <d v="1978-09-19T00:00:00"/>
    <s v="Veterans M4"/>
    <s v="-60 kg"/>
    <n v="3"/>
    <s v="European Judo Championships Veterans 2023"/>
    <x v="0"/>
    <s v="EC"/>
    <s v="2023"/>
    <s v="2023 EC 3"/>
    <n v="0"/>
    <x v="111"/>
    <x v="17"/>
  </r>
  <r>
    <s v="d69c4a4f"/>
    <s v="FRA"/>
    <s v="CALARNOU"/>
    <s v="YANN"/>
    <n v="1"/>
    <d v="1975-01-06T00:00:00"/>
    <s v="Veterans M4"/>
    <s v="-66 kg"/>
    <n v="1"/>
    <s v="European Judo Championships Veterans 2023"/>
    <x v="0"/>
    <s v="EC"/>
    <s v="2023"/>
    <s v="2023 EC 1"/>
    <n v="0"/>
    <x v="112"/>
    <x v="18"/>
  </r>
  <r>
    <s v="7449ea49"/>
    <s v="FRA"/>
    <s v="BOBOZO"/>
    <s v="Ndange Kaba Daddy"/>
    <n v="1"/>
    <d v="1978-04-21T00:00:00"/>
    <s v="Veterans M4"/>
    <s v="-66 kg"/>
    <n v="2"/>
    <s v="European Judo Championships Veterans 2023"/>
    <x v="0"/>
    <s v="EC"/>
    <s v="2023"/>
    <s v="2023 EC 2"/>
    <n v="0"/>
    <x v="113"/>
    <x v="17"/>
  </r>
  <r>
    <s v="f1b984c9"/>
    <s v="FIN"/>
    <s v="RYHANEN"/>
    <s v="Anssi"/>
    <n v="1"/>
    <d v="1978-02-21T00:00:00"/>
    <s v="Veterans M4"/>
    <s v="-66 kg"/>
    <n v="3"/>
    <s v="European Judo Championships Veterans 2023"/>
    <x v="0"/>
    <s v="EC"/>
    <s v="2023"/>
    <s v="2023 EC 3"/>
    <n v="0"/>
    <x v="114"/>
    <x v="17"/>
  </r>
  <r>
    <s v="5aa28b78"/>
    <s v="POL"/>
    <s v="KACZMAREK"/>
    <s v="Krzysztof"/>
    <n v="1"/>
    <d v="1974-08-29T00:00:00"/>
    <s v="Veterans M4"/>
    <s v="-66 kg"/>
    <n v="3"/>
    <s v="European Judo Championships Veterans 2023"/>
    <x v="0"/>
    <s v="EC"/>
    <s v="2023"/>
    <s v="2023 EC 3"/>
    <n v="0"/>
    <x v="115"/>
    <x v="19"/>
  </r>
  <r>
    <s v="5ef143de"/>
    <s v="AZE"/>
    <s v="BUDAGOV"/>
    <s v="Vugar"/>
    <n v="1"/>
    <d v="1978-06-25T00:00:00"/>
    <s v="Veterans M4"/>
    <s v="-73 kg"/>
    <n v="1"/>
    <s v="European Judo Championships Veterans 2023"/>
    <x v="0"/>
    <s v="EC"/>
    <s v="2023"/>
    <s v="2023 EC 1"/>
    <n v="0"/>
    <x v="116"/>
    <x v="17"/>
  </r>
  <r>
    <s v="b5a89f28"/>
    <s v="SRB"/>
    <s v="MIJALKOVIC"/>
    <s v="Marko"/>
    <n v="1"/>
    <d v="1976-08-11T00:00:00"/>
    <s v="Veterans M4"/>
    <s v="-73 kg"/>
    <n v="2"/>
    <s v="European Judo Championships Veterans 2023"/>
    <x v="0"/>
    <s v="EC"/>
    <s v="2023"/>
    <s v="2023 EC 2"/>
    <n v="0"/>
    <x v="117"/>
    <x v="15"/>
  </r>
  <r>
    <s v="1ec8fe2a"/>
    <s v="FRA"/>
    <s v="DENISSEL"/>
    <s v="FABIEN"/>
    <n v="1"/>
    <d v="1977-06-13T00:00:00"/>
    <s v="Veterans M4"/>
    <s v="-73 kg"/>
    <n v="3"/>
    <s v="European Judo Championships Veterans 2023"/>
    <x v="0"/>
    <s v="EC"/>
    <s v="2023"/>
    <s v="2023 EC 3"/>
    <n v="0"/>
    <x v="118"/>
    <x v="16"/>
  </r>
  <r>
    <s v="8497ff77"/>
    <s v="AUT"/>
    <s v="RADNER"/>
    <s v="Gerald"/>
    <n v="1"/>
    <d v="1977-10-16T00:00:00"/>
    <s v="Veterans M4"/>
    <s v="-73 kg"/>
    <n v="3"/>
    <s v="European Judo Championships Veterans 2023"/>
    <x v="0"/>
    <s v="EC"/>
    <s v="2023"/>
    <s v="2023 EC 3"/>
    <n v="0"/>
    <x v="119"/>
    <x v="16"/>
  </r>
  <r>
    <s v="64dab528"/>
    <s v="CZE"/>
    <s v="CERVENKA"/>
    <s v="Adam"/>
    <n v="1"/>
    <d v="1978-01-16T00:00:00"/>
    <s v="Veterans M4"/>
    <s v="-81 kg"/>
    <n v="1"/>
    <s v="European Judo Championships Veterans 2023"/>
    <x v="0"/>
    <s v="EC"/>
    <s v="2023"/>
    <s v="2023 EC 1"/>
    <n v="0"/>
    <x v="120"/>
    <x v="17"/>
  </r>
  <r>
    <s v="e62e33ad"/>
    <s v="SVK"/>
    <s v="MANIK"/>
    <s v="Mikulas"/>
    <n v="1"/>
    <d v="1976-01-25T00:00:00"/>
    <s v="Veterans M4"/>
    <s v="-81 kg"/>
    <n v="2"/>
    <s v="European Judo Championships Veterans 2023"/>
    <x v="0"/>
    <s v="EC"/>
    <s v="2023"/>
    <s v="2023 EC 2"/>
    <n v="0"/>
    <x v="121"/>
    <x v="15"/>
  </r>
  <r>
    <s v="d99bc288"/>
    <s v="FRA"/>
    <s v="BABISE"/>
    <s v="David"/>
    <n v="1"/>
    <d v="1974-07-20T00:00:00"/>
    <s v="Veterans M4"/>
    <s v="-81 kg"/>
    <n v="3"/>
    <s v="European Judo Championships Veterans 2023"/>
    <x v="0"/>
    <s v="EC"/>
    <s v="2023"/>
    <s v="2023 EC 3"/>
    <n v="0"/>
    <x v="122"/>
    <x v="19"/>
  </r>
  <r>
    <s v="13f8bcd3"/>
    <s v="HUN"/>
    <s v="KERSCHNER"/>
    <s v="Krisztian"/>
    <n v="1"/>
    <d v="1976-09-30T00:00:00"/>
    <s v="Veterans M4"/>
    <s v="-81 kg"/>
    <n v="3"/>
    <s v="European Judo Championships Veterans 2023"/>
    <x v="0"/>
    <s v="EC"/>
    <s v="2023"/>
    <s v="2023 EC 3"/>
    <n v="0"/>
    <x v="123"/>
    <x v="15"/>
  </r>
  <r>
    <s v="456cc47d"/>
    <s v="ROU"/>
    <s v="LOZOVANU"/>
    <s v="Gheorghe"/>
    <n v="1"/>
    <d v="1974-06-07T00:00:00"/>
    <s v="Veterans M4"/>
    <s v="-90 kg"/>
    <n v="1"/>
    <s v="European Judo Championships Veterans 2023"/>
    <x v="0"/>
    <s v="EC"/>
    <s v="2023"/>
    <s v="2023 EC 1"/>
    <n v="0"/>
    <x v="124"/>
    <x v="19"/>
  </r>
  <r>
    <s v="a4a4d15e"/>
    <s v="CZE"/>
    <s v="STRITESKY"/>
    <s v="Adam"/>
    <n v="1"/>
    <d v="1977-11-24T00:00:00"/>
    <s v="Veterans M4"/>
    <s v="-90 kg"/>
    <n v="2"/>
    <s v="European Judo Championships Veterans 2023"/>
    <x v="0"/>
    <s v="EC"/>
    <s v="2023"/>
    <s v="2023 EC 2"/>
    <n v="0"/>
    <x v="125"/>
    <x v="16"/>
  </r>
  <r>
    <n v="18248349"/>
    <s v="POL"/>
    <s v="BANASZAK"/>
    <s v="Waldemar"/>
    <n v="1"/>
    <d v="1974-02-12T00:00:00"/>
    <s v="Veterans M4"/>
    <s v="-90 kg"/>
    <n v="3"/>
    <s v="European Judo Championships Veterans 2023"/>
    <x v="0"/>
    <s v="EC"/>
    <s v="2023"/>
    <s v="2023 EC 3"/>
    <n v="0"/>
    <x v="126"/>
    <x v="19"/>
  </r>
  <r>
    <s v="33e127fb"/>
    <s v="FRA"/>
    <s v="RION"/>
    <s v="Jerome"/>
    <n v="1"/>
    <d v="1978-04-05T00:00:00"/>
    <s v="Veterans M4"/>
    <s v="-90 kg"/>
    <n v="3"/>
    <s v="European Judo Championships Veterans 2023"/>
    <x v="0"/>
    <s v="EC"/>
    <s v="2023"/>
    <s v="2023 EC 3"/>
    <n v="0"/>
    <x v="127"/>
    <x v="17"/>
  </r>
  <r>
    <s v="923d89f9"/>
    <s v="CZE"/>
    <s v="MARTINEK"/>
    <s v="Roman"/>
    <n v="1"/>
    <d v="1975-03-11T00:00:00"/>
    <s v="Veterans M4"/>
    <s v="-100 kg"/>
    <n v="1"/>
    <s v="European Judo Championships Veterans 2023"/>
    <x v="0"/>
    <s v="EC"/>
    <s v="2023"/>
    <s v="2023 EC 1"/>
    <n v="0"/>
    <x v="128"/>
    <x v="18"/>
  </r>
  <r>
    <s v="494fcbbb"/>
    <s v="SVK"/>
    <s v="SLABY"/>
    <s v="Martin"/>
    <n v="1"/>
    <d v="1975-11-14T00:00:00"/>
    <s v="Veterans M4"/>
    <s v="-100 kg"/>
    <n v="2"/>
    <s v="European Judo Championships Veterans 2023"/>
    <x v="0"/>
    <s v="EC"/>
    <s v="2023"/>
    <s v="2023 EC 2"/>
    <n v="0"/>
    <x v="129"/>
    <x v="18"/>
  </r>
  <r>
    <s v="4f6acd97"/>
    <s v="POR"/>
    <s v="BOLOTO"/>
    <s v="Antonio"/>
    <n v="1"/>
    <d v="1976-05-19T00:00:00"/>
    <s v="Veterans M4"/>
    <s v="-100 kg"/>
    <n v="3"/>
    <s v="European Judo Championships Veterans 2023"/>
    <x v="0"/>
    <s v="EC"/>
    <s v="2023"/>
    <s v="2023 EC 3"/>
    <n v="0"/>
    <x v="130"/>
    <x v="15"/>
  </r>
  <r>
    <s v="2c5ffe18"/>
    <s v="FRA"/>
    <s v="ALTIER"/>
    <s v="Damien"/>
    <n v="1"/>
    <d v="1977-06-29T00:00:00"/>
    <s v="Veterans M4"/>
    <s v="-100 kg"/>
    <n v="3"/>
    <s v="European Judo Championships Veterans 2023"/>
    <x v="0"/>
    <s v="EC"/>
    <s v="2023"/>
    <s v="2023 EC 3"/>
    <n v="0"/>
    <x v="131"/>
    <x v="16"/>
  </r>
  <r>
    <s v="5e416c6f"/>
    <s v="GEO"/>
    <s v="DAVITASHVILI"/>
    <s v="Alexsi"/>
    <n v="1"/>
    <d v="1974-06-21T00:00:00"/>
    <s v="Veterans M4"/>
    <s v="+100 kg"/>
    <n v="1"/>
    <s v="European Judo Championships Veterans 2023"/>
    <x v="0"/>
    <s v="EC"/>
    <s v="2023"/>
    <s v="2023 EC 1"/>
    <n v="0"/>
    <x v="132"/>
    <x v="19"/>
  </r>
  <r>
    <s v="fdbd8a87"/>
    <s v="FIN"/>
    <s v="SALMELA"/>
    <s v="Juha-Matti"/>
    <n v="1"/>
    <d v="1977-07-26T00:00:00"/>
    <s v="Veterans M4"/>
    <s v="+100 kg"/>
    <n v="2"/>
    <s v="European Judo Championships Veterans 2023"/>
    <x v="0"/>
    <s v="EC"/>
    <s v="2023"/>
    <s v="2023 EC 2"/>
    <n v="0"/>
    <x v="133"/>
    <x v="16"/>
  </r>
  <r>
    <s v="a7cf4492"/>
    <s v="SVK"/>
    <s v="CICMANEC"/>
    <s v="Rastislav"/>
    <n v="1"/>
    <d v="1976-10-30T00:00:00"/>
    <s v="Veterans M4"/>
    <s v="+100 kg"/>
    <n v="3"/>
    <s v="European Judo Championships Veterans 2023"/>
    <x v="0"/>
    <s v="EC"/>
    <s v="2023"/>
    <s v="2023 EC 3"/>
    <n v="0"/>
    <x v="134"/>
    <x v="15"/>
  </r>
  <r>
    <s v="ba38beaa"/>
    <s v="ROU"/>
    <s v="GAVRIS"/>
    <s v="Aurel"/>
    <n v="1"/>
    <d v="1976-01-31T00:00:00"/>
    <s v="Veterans M4"/>
    <s v="+100 kg"/>
    <n v="3"/>
    <s v="European Judo Championships Veterans 2023"/>
    <x v="0"/>
    <s v="EC"/>
    <s v="2023"/>
    <s v="2023 EC 3"/>
    <n v="0"/>
    <x v="135"/>
    <x v="15"/>
  </r>
  <r>
    <s v="284ff143"/>
    <s v="POR"/>
    <s v="COSTA"/>
    <s v="Carolina"/>
    <n v="2"/>
    <d v="1978-09-21T00:00:00"/>
    <s v="Veterans F4"/>
    <s v="-52 kg"/>
    <n v="1"/>
    <s v="European Judo Championships Veterans 2023"/>
    <x v="1"/>
    <s v="EC"/>
    <s v="2023"/>
    <s v="2023 EC 1"/>
    <n v="0"/>
    <x v="136"/>
    <x v="17"/>
  </r>
  <r>
    <s v="da12feef"/>
    <s v="HUN"/>
    <s v="NOVAK"/>
    <s v="Szilvia"/>
    <n v="2"/>
    <d v="1977-08-26T00:00:00"/>
    <s v="Veterans F4"/>
    <s v="-52 kg"/>
    <n v="2"/>
    <s v="European Judo Championships Veterans 2023"/>
    <x v="1"/>
    <s v="EC"/>
    <s v="2023"/>
    <s v="2023 EC 2"/>
    <n v="0"/>
    <x v="137"/>
    <x v="16"/>
  </r>
  <r>
    <s v="81ffd79b"/>
    <s v="POR"/>
    <s v="DINIZ"/>
    <s v="Catarina"/>
    <n v="2"/>
    <d v="1976-06-22T00:00:00"/>
    <s v="Veterans F4"/>
    <s v="-57 kg"/>
    <n v="1"/>
    <s v="European Judo Championships Veterans 2023"/>
    <x v="1"/>
    <s v="EC"/>
    <s v="2023"/>
    <s v="2023 EC 1"/>
    <n v="0"/>
    <x v="138"/>
    <x v="15"/>
  </r>
  <r>
    <s v="bc454d37"/>
    <s v="ROU"/>
    <s v="STEREA"/>
    <s v="Lena"/>
    <n v="2"/>
    <d v="1970-01-14T00:00:00"/>
    <s v="Veterans F4"/>
    <s v="-57 kg"/>
    <n v="2"/>
    <s v="European Judo Championships Veterans 2023"/>
    <x v="1"/>
    <s v="EC"/>
    <s v="2023"/>
    <s v="2023 EC 2"/>
    <n v="0"/>
    <x v="139"/>
    <x v="20"/>
  </r>
  <r>
    <s v="7791fb57"/>
    <s v="GER"/>
    <s v="MUECKE"/>
    <s v="Romy"/>
    <n v="2"/>
    <d v="1978-01-13T00:00:00"/>
    <s v="Veterans F4"/>
    <s v="-57 kg"/>
    <n v="3"/>
    <s v="European Judo Championships Veterans 2023"/>
    <x v="1"/>
    <s v="EC"/>
    <s v="2023"/>
    <s v="2023 EC 3"/>
    <n v="0"/>
    <x v="140"/>
    <x v="17"/>
  </r>
  <r>
    <s v="b1c6a6a7"/>
    <s v="SWE"/>
    <s v="PRAHL"/>
    <s v="Marita"/>
    <n v="2"/>
    <d v="1976-11-05T00:00:00"/>
    <s v="Veterans F4"/>
    <s v="-57 kg"/>
    <n v="3"/>
    <s v="European Judo Championships Veterans 2023"/>
    <x v="1"/>
    <s v="EC"/>
    <s v="2023"/>
    <s v="2023 EC 3"/>
    <n v="0"/>
    <x v="141"/>
    <x v="15"/>
  </r>
  <r>
    <s v="fcf1ab9e"/>
    <s v="CZE"/>
    <s v="NESTAKOVA"/>
    <s v="Michaela"/>
    <n v="2"/>
    <d v="1977-08-11T00:00:00"/>
    <s v="Veterans F4"/>
    <s v="-63 kg"/>
    <n v="1"/>
    <s v="European Judo Championships Veterans 2023"/>
    <x v="1"/>
    <s v="EC"/>
    <s v="2023"/>
    <s v="2023 EC 1"/>
    <n v="0"/>
    <x v="142"/>
    <x v="16"/>
  </r>
  <r>
    <n v="64593353"/>
    <s v="HUN"/>
    <s v="VESZI"/>
    <s v="Klara"/>
    <n v="2"/>
    <d v="1974-05-03T00:00:00"/>
    <s v="Veterans F4"/>
    <s v="-63 kg"/>
    <n v="2"/>
    <s v="European Judo Championships Veterans 2023"/>
    <x v="1"/>
    <s v="EC"/>
    <s v="2023"/>
    <s v="2023 EC 2"/>
    <n v="0"/>
    <x v="143"/>
    <x v="19"/>
  </r>
  <r>
    <s v="791d455a"/>
    <s v="FRA"/>
    <s v="ROLAND"/>
    <s v="Delphine"/>
    <n v="2"/>
    <d v="1978-06-14T00:00:00"/>
    <s v="Veterans F4"/>
    <s v="-63 kg"/>
    <n v="3"/>
    <s v="European Judo Championships Veterans 2023"/>
    <x v="1"/>
    <s v="EC"/>
    <s v="2023"/>
    <s v="2023 EC 3"/>
    <n v="0"/>
    <x v="144"/>
    <x v="17"/>
  </r>
  <r>
    <s v="b6524255"/>
    <s v="GER"/>
    <s v="GLENZ"/>
    <s v="Simone"/>
    <n v="2"/>
    <d v="1978-08-16T00:00:00"/>
    <s v="Veterans F4"/>
    <s v="-70 kg"/>
    <n v="1"/>
    <s v="European Judo Championships Veterans 2023"/>
    <x v="1"/>
    <s v="EC"/>
    <s v="2023"/>
    <s v="2023 EC 1"/>
    <n v="0"/>
    <x v="145"/>
    <x v="17"/>
  </r>
  <r>
    <s v="747e9bd9"/>
    <s v="CRO"/>
    <s v="MALTAR"/>
    <s v="Danijela"/>
    <n v="2"/>
    <d v="1975-09-09T00:00:00"/>
    <s v="Veterans F4"/>
    <s v="-70 kg"/>
    <n v="2"/>
    <s v="European Judo Championships Veterans 2023"/>
    <x v="1"/>
    <s v="EC"/>
    <s v="2023"/>
    <s v="2023 EC 2"/>
    <n v="0"/>
    <x v="146"/>
    <x v="18"/>
  </r>
  <r>
    <s v="c5a4c44a"/>
    <s v="GER"/>
    <s v="WEBER"/>
    <s v="Andrea"/>
    <n v="2"/>
    <d v="1976-07-14T00:00:00"/>
    <s v="Veterans F4"/>
    <s v="-70 kg"/>
    <n v="3"/>
    <s v="European Judo Championships Veterans 2023"/>
    <x v="1"/>
    <s v="EC"/>
    <s v="2023"/>
    <s v="2023 EC 3"/>
    <n v="0"/>
    <x v="147"/>
    <x v="15"/>
  </r>
  <r>
    <s v="a4f7851e"/>
    <s v="FRA"/>
    <s v="HYPOLITE"/>
    <s v="Laurence"/>
    <n v="2"/>
    <d v="1979-05-21T00:00:00"/>
    <s v="Veterans F4"/>
    <s v="-78 kg"/>
    <n v="1"/>
    <s v="European Judo Championships Veterans 2023"/>
    <x v="1"/>
    <s v="EC"/>
    <s v="2023"/>
    <s v="2023 EC 1"/>
    <n v="0"/>
    <x v="148"/>
    <x v="14"/>
  </r>
  <r>
    <s v="e15ebc8a"/>
    <s v="AUT"/>
    <s v="LOOS"/>
    <s v="Claudia"/>
    <n v="2"/>
    <d v="1978-03-25T00:00:00"/>
    <s v="Veterans F4"/>
    <s v="-78 kg"/>
    <n v="2"/>
    <s v="European Judo Championships Veterans 2023"/>
    <x v="1"/>
    <s v="EC"/>
    <s v="2023"/>
    <s v="2023 EC 2"/>
    <n v="0"/>
    <x v="149"/>
    <x v="17"/>
  </r>
  <r>
    <s v="6e1db399"/>
    <s v="ITA"/>
    <s v="MAGINI"/>
    <s v="Cristina"/>
    <n v="2"/>
    <d v="1974-02-03T00:00:00"/>
    <s v="Veterans F4"/>
    <s v="+78 kg"/>
    <n v="1"/>
    <s v="European Judo Championships Veterans 2023"/>
    <x v="1"/>
    <s v="EC"/>
    <s v="2023"/>
    <s v="2023 EC 1"/>
    <n v="0"/>
    <x v="150"/>
    <x v="19"/>
  </r>
  <r>
    <s v="d695c463"/>
    <s v="FIN"/>
    <s v="HUKKA"/>
    <s v="Sini"/>
    <n v="2"/>
    <d v="1981-09-28T00:00:00"/>
    <s v="Veterans F4"/>
    <s v="+78 kg"/>
    <n v="2"/>
    <s v="European Judo Championships Veterans 2023"/>
    <x v="1"/>
    <s v="EC"/>
    <s v="2023"/>
    <s v="2023 EC 2"/>
    <n v="0"/>
    <x v="151"/>
    <x v="11"/>
  </r>
  <r>
    <s v="3c26ac4a"/>
    <s v="POL"/>
    <s v="BROZYNA"/>
    <s v="Jolanta"/>
    <n v="2"/>
    <d v="1972-05-14T00:00:00"/>
    <s v="Veterans F4"/>
    <s v="+78 kg"/>
    <n v="3"/>
    <s v="European Judo Championships Veterans 2023"/>
    <x v="1"/>
    <s v="EC"/>
    <s v="2023"/>
    <s v="2023 EC 3"/>
    <n v="0"/>
    <x v="152"/>
    <x v="21"/>
  </r>
  <r>
    <s v="ffe6d857"/>
    <s v="FRA"/>
    <s v="DJADRI"/>
    <s v="Sofiane"/>
    <n v="1"/>
    <d v="1973-11-07T00:00:00"/>
    <s v="Veterans M5"/>
    <s v="-60 kg"/>
    <n v="1"/>
    <s v="European Judo Championships Veterans 2023"/>
    <x v="0"/>
    <s v="EC"/>
    <s v="2023"/>
    <s v="2023 EC 1"/>
    <n v="0"/>
    <x v="153"/>
    <x v="22"/>
  </r>
  <r>
    <s v="71fcf71b"/>
    <s v="BEL"/>
    <s v="AGOSTINI"/>
    <s v="Ermanno"/>
    <n v="1"/>
    <d v="1970-02-19T00:00:00"/>
    <s v="Veterans M5"/>
    <s v="-60 kg"/>
    <n v="2"/>
    <s v="European Judo Championships Veterans 2023"/>
    <x v="0"/>
    <s v="EC"/>
    <s v="2023"/>
    <s v="2023 EC 2"/>
    <n v="0"/>
    <x v="154"/>
    <x v="20"/>
  </r>
  <r>
    <s v="b68e7f83"/>
    <s v="ITA"/>
    <s v="MURRONI"/>
    <s v="Fabrizio"/>
    <n v="1"/>
    <d v="1969-04-01T00:00:00"/>
    <s v="Veterans M5"/>
    <s v="-60 kg"/>
    <n v="3"/>
    <s v="European Judo Championships Veterans 2023"/>
    <x v="0"/>
    <s v="EC"/>
    <s v="2023"/>
    <s v="2023 EC 3"/>
    <n v="0"/>
    <x v="155"/>
    <x v="23"/>
  </r>
  <r>
    <s v="e39b372b"/>
    <s v="HUN"/>
    <s v="GONDOCS"/>
    <s v="Attila"/>
    <n v="1"/>
    <d v="1969-01-02T00:00:00"/>
    <s v="Veterans M5"/>
    <s v="-60 kg"/>
    <n v="3"/>
    <s v="European Judo Championships Veterans 2023"/>
    <x v="0"/>
    <s v="EC"/>
    <s v="2023"/>
    <s v="2023 EC 3"/>
    <n v="0"/>
    <x v="156"/>
    <x v="23"/>
  </r>
  <r>
    <s v="6625da7a"/>
    <s v="POR"/>
    <s v="ANTONIO"/>
    <s v="Nuno"/>
    <n v="1"/>
    <d v="1973-05-06T00:00:00"/>
    <s v="Veterans M5"/>
    <s v="-66 kg"/>
    <n v="1"/>
    <s v="European Judo Championships Veterans 2023"/>
    <x v="0"/>
    <s v="EC"/>
    <s v="2023"/>
    <s v="2023 EC 1"/>
    <n v="0"/>
    <x v="157"/>
    <x v="22"/>
  </r>
  <r>
    <s v="fe26993d"/>
    <s v="FRA"/>
    <s v="HELOUIN"/>
    <s v="David"/>
    <n v="1"/>
    <d v="1970-01-31T00:00:00"/>
    <s v="Veterans M5"/>
    <s v="-66 kg"/>
    <n v="2"/>
    <s v="European Judo Championships Veterans 2023"/>
    <x v="0"/>
    <s v="EC"/>
    <s v="2023"/>
    <s v="2023 EC 2"/>
    <n v="0"/>
    <x v="158"/>
    <x v="20"/>
  </r>
  <r>
    <s v="f1743984"/>
    <s v="POL"/>
    <s v="CZUPRYNA"/>
    <s v="Krzysztof"/>
    <n v="1"/>
    <d v="1970-06-13T00:00:00"/>
    <s v="Veterans M5"/>
    <s v="-66 kg"/>
    <n v="3"/>
    <s v="European Judo Championships Veterans 2023"/>
    <x v="0"/>
    <s v="EC"/>
    <s v="2023"/>
    <s v="2023 EC 3"/>
    <n v="0"/>
    <x v="159"/>
    <x v="20"/>
  </r>
  <r>
    <s v="b25f7b41"/>
    <s v="FRA"/>
    <s v="WERNER"/>
    <s v="YANN"/>
    <n v="1"/>
    <d v="1971-10-23T00:00:00"/>
    <s v="Veterans M5"/>
    <s v="-66 kg"/>
    <n v="3"/>
    <s v="European Judo Championships Veterans 2023"/>
    <x v="0"/>
    <s v="EC"/>
    <s v="2023"/>
    <s v="2023 EC 3"/>
    <n v="0"/>
    <x v="160"/>
    <x v="24"/>
  </r>
  <r>
    <s v="de134187"/>
    <s v="HUN"/>
    <s v="BUKI"/>
    <s v="Peter"/>
    <n v="1"/>
    <d v="1973-08-30T00:00:00"/>
    <s v="Veterans M5"/>
    <s v="-73 kg"/>
    <n v="1"/>
    <s v="European Judo Championships Veterans 2023"/>
    <x v="0"/>
    <s v="EC"/>
    <s v="2023"/>
    <s v="2023 EC 1"/>
    <n v="0"/>
    <x v="161"/>
    <x v="22"/>
  </r>
  <r>
    <s v="7a839b33"/>
    <s v="GBR"/>
    <s v="ANDREWS"/>
    <s v="Chris"/>
    <n v="1"/>
    <d v="1971-09-18T00:00:00"/>
    <s v="Veterans M5"/>
    <s v="-73 kg"/>
    <n v="2"/>
    <s v="European Judo Championships Veterans 2023"/>
    <x v="0"/>
    <s v="EC"/>
    <s v="2023"/>
    <s v="2023 EC 2"/>
    <n v="0"/>
    <x v="162"/>
    <x v="24"/>
  </r>
  <r>
    <s v="c6959afd"/>
    <s v="UKR"/>
    <s v="TUDAN"/>
    <s v="Vasyl"/>
    <n v="1"/>
    <d v="1971-09-28T00:00:00"/>
    <s v="Veterans M5"/>
    <s v="-73 kg"/>
    <n v="3"/>
    <s v="European Judo Championships Veterans 2023"/>
    <x v="0"/>
    <s v="EC"/>
    <s v="2023"/>
    <s v="2023 EC 3"/>
    <n v="0"/>
    <x v="163"/>
    <x v="24"/>
  </r>
  <r>
    <s v="8bbccace"/>
    <s v="SWE"/>
    <s v="PETTERSON"/>
    <s v="Mans"/>
    <n v="1"/>
    <d v="1973-02-06T00:00:00"/>
    <s v="Veterans M5"/>
    <s v="-73 kg"/>
    <n v="3"/>
    <s v="European Judo Championships Veterans 2023"/>
    <x v="0"/>
    <s v="EC"/>
    <s v="2023"/>
    <s v="2023 EC 3"/>
    <n v="0"/>
    <x v="164"/>
    <x v="22"/>
  </r>
  <r>
    <s v="49cdaaba"/>
    <s v="ESP"/>
    <s v="RODRIGUEZ GONZALEZ"/>
    <s v="Jose M."/>
    <n v="1"/>
    <d v="1973-11-22T00:00:00"/>
    <s v="Veterans M5"/>
    <s v="-81 kg"/>
    <n v="1"/>
    <s v="European Judo Championships Veterans 2023"/>
    <x v="0"/>
    <s v="EC"/>
    <s v="2023"/>
    <s v="2023 EC 1"/>
    <n v="0"/>
    <x v="165"/>
    <x v="22"/>
  </r>
  <r>
    <s v="33496f49"/>
    <s v="HUN"/>
    <s v="ENGEL"/>
    <s v="Attila"/>
    <n v="1"/>
    <d v="1969-09-13T00:00:00"/>
    <s v="Veterans M5"/>
    <s v="-81 kg"/>
    <n v="2"/>
    <s v="European Judo Championships Veterans 2023"/>
    <x v="0"/>
    <s v="EC"/>
    <s v="2023"/>
    <s v="2023 EC 2"/>
    <n v="0"/>
    <x v="166"/>
    <x v="23"/>
  </r>
  <r>
    <s v="4dcebf87"/>
    <s v="FRA"/>
    <s v="MANETTE"/>
    <s v="CHRISTOPHE"/>
    <n v="1"/>
    <d v="1969-07-21T00:00:00"/>
    <s v="Veterans M5"/>
    <s v="-81 kg"/>
    <n v="3"/>
    <s v="European Judo Championships Veterans 2023"/>
    <x v="0"/>
    <s v="EC"/>
    <s v="2023"/>
    <s v="2023 EC 3"/>
    <n v="0"/>
    <x v="167"/>
    <x v="23"/>
  </r>
  <r>
    <s v="a37a545c"/>
    <s v="GER"/>
    <s v="GRAFMUELLER"/>
    <s v="Gerhard"/>
    <n v="1"/>
    <d v="1970-04-29T00:00:00"/>
    <s v="Veterans M5"/>
    <s v="-81 kg"/>
    <n v="3"/>
    <s v="European Judo Championships Veterans 2023"/>
    <x v="0"/>
    <s v="EC"/>
    <s v="2023"/>
    <s v="2023 EC 3"/>
    <n v="0"/>
    <x v="168"/>
    <x v="20"/>
  </r>
  <r>
    <s v="c53f74bf"/>
    <s v="ITA"/>
    <s v="PRESSELLO"/>
    <s v="Stefano"/>
    <n v="1"/>
    <d v="1969-03-07T00:00:00"/>
    <s v="Veterans M5"/>
    <s v="-90 kg"/>
    <n v="1"/>
    <s v="European Judo Championships Veterans 2023"/>
    <x v="0"/>
    <s v="EC"/>
    <s v="2023"/>
    <s v="2023 EC 1"/>
    <n v="0"/>
    <x v="169"/>
    <x v="23"/>
  </r>
  <r>
    <s v="ccf3aa2f"/>
    <s v="NED"/>
    <s v="LETTERIE"/>
    <s v="Jeroen"/>
    <n v="1"/>
    <d v="1972-01-19T00:00:00"/>
    <s v="Veterans M5"/>
    <s v="-90 kg"/>
    <n v="2"/>
    <s v="European Judo Championships Veterans 2023"/>
    <x v="0"/>
    <s v="EC"/>
    <s v="2023"/>
    <s v="2023 EC 2"/>
    <n v="0"/>
    <x v="170"/>
    <x v="21"/>
  </r>
  <r>
    <s v="723765b4"/>
    <s v="SLO"/>
    <s v="MUSIC"/>
    <s v="Darko"/>
    <n v="1"/>
    <d v="1970-09-25T00:00:00"/>
    <s v="Veterans M5"/>
    <s v="-90 kg"/>
    <n v="3"/>
    <s v="European Judo Championships Veterans 2023"/>
    <x v="0"/>
    <s v="EC"/>
    <s v="2023"/>
    <s v="2023 EC 3"/>
    <n v="0"/>
    <x v="171"/>
    <x v="20"/>
  </r>
  <r>
    <s v="123a44fe"/>
    <s v="SWE"/>
    <s v="BAKER"/>
    <s v="Karl"/>
    <n v="1"/>
    <d v="1971-01-19T00:00:00"/>
    <s v="Veterans M5"/>
    <s v="-90 kg"/>
    <n v="3"/>
    <s v="European Judo Championships Veterans 2023"/>
    <x v="0"/>
    <s v="EC"/>
    <s v="2023"/>
    <s v="2023 EC 3"/>
    <n v="0"/>
    <x v="172"/>
    <x v="24"/>
  </r>
  <r>
    <s v="28afedae"/>
    <s v="MDA"/>
    <s v="MURTAZALIEV"/>
    <s v="Muhtar"/>
    <n v="1"/>
    <d v="1971-08-24T00:00:00"/>
    <s v="Veterans M5"/>
    <s v="-100 kg"/>
    <n v="1"/>
    <s v="European Judo Championships Veterans 2023"/>
    <x v="0"/>
    <s v="EC"/>
    <s v="2023"/>
    <s v="2023 EC 1"/>
    <n v="0"/>
    <x v="173"/>
    <x v="24"/>
  </r>
  <r>
    <s v="fe912e5a"/>
    <s v="SVK"/>
    <s v="MARUNA"/>
    <s v="Robert"/>
    <n v="1"/>
    <d v="1972-05-08T00:00:00"/>
    <s v="Veterans M5"/>
    <s v="-100 kg"/>
    <n v="2"/>
    <s v="European Judo Championships Veterans 2023"/>
    <x v="0"/>
    <s v="EC"/>
    <s v="2023"/>
    <s v="2023 EC 2"/>
    <n v="0"/>
    <x v="174"/>
    <x v="21"/>
  </r>
  <r>
    <s v="5df87e33"/>
    <s v="BIH"/>
    <s v="MARINOVIC"/>
    <s v="Radenko"/>
    <n v="1"/>
    <d v="1972-12-15T00:00:00"/>
    <s v="Veterans M5"/>
    <s v="-100 kg"/>
    <n v="3"/>
    <s v="European Judo Championships Veterans 2023"/>
    <x v="0"/>
    <s v="EC"/>
    <s v="2023"/>
    <s v="2023 EC 3"/>
    <n v="0"/>
    <x v="175"/>
    <x v="21"/>
  </r>
  <r>
    <s v="d5d383fd"/>
    <s v="ARM"/>
    <s v="GARYANTS"/>
    <s v="Grigory"/>
    <n v="1"/>
    <d v="1972-02-16T00:00:00"/>
    <s v="Veterans M5"/>
    <s v="+100 kg"/>
    <n v="1"/>
    <s v="European Judo Championships Veterans 2023"/>
    <x v="0"/>
    <s v="EC"/>
    <s v="2023"/>
    <s v="2023 EC 1"/>
    <n v="0"/>
    <x v="176"/>
    <x v="21"/>
  </r>
  <r>
    <s v="491237f4"/>
    <s v="GEO"/>
    <s v="BEKAURI"/>
    <s v="Shalva"/>
    <n v="1"/>
    <d v="1972-04-22T00:00:00"/>
    <s v="Veterans M5"/>
    <s v="+100 kg"/>
    <n v="2"/>
    <s v="European Judo Championships Veterans 2023"/>
    <x v="0"/>
    <s v="EC"/>
    <s v="2023"/>
    <s v="2023 EC 2"/>
    <n v="0"/>
    <x v="177"/>
    <x v="21"/>
  </r>
  <r>
    <s v="15e95532"/>
    <s v="GER"/>
    <s v="BISCHOF"/>
    <s v="Jens Peter"/>
    <n v="1"/>
    <d v="1971-02-22T00:00:00"/>
    <s v="Veterans M5"/>
    <s v="+100 kg"/>
    <n v="3"/>
    <s v="European Judo Championships Veterans 2023"/>
    <x v="0"/>
    <s v="EC"/>
    <s v="2023"/>
    <s v="2023 EC 3"/>
    <n v="0"/>
    <x v="178"/>
    <x v="24"/>
  </r>
  <r>
    <s v="f4622689"/>
    <s v="ROU"/>
    <s v="GROSU"/>
    <s v="Valentin"/>
    <n v="1"/>
    <d v="1972-03-06T00:00:00"/>
    <s v="Veterans M5"/>
    <s v="+100 kg"/>
    <n v="3"/>
    <s v="European Judo Championships Veterans 2023"/>
    <x v="0"/>
    <s v="EC"/>
    <s v="2023"/>
    <s v="2023 EC 3"/>
    <n v="0"/>
    <x v="179"/>
    <x v="21"/>
  </r>
  <r>
    <s v="2c79d4ac"/>
    <s v="ITA"/>
    <s v="MARSILI"/>
    <s v="Cristina"/>
    <n v="2"/>
    <d v="1973-04-25T00:00:00"/>
    <s v="Veterans F5"/>
    <s v="-63 kg"/>
    <n v="1"/>
    <s v="European Judo Championships Veterans 2023"/>
    <x v="1"/>
    <s v="EC"/>
    <s v="2023"/>
    <s v="2023 EC 1"/>
    <n v="0"/>
    <x v="180"/>
    <x v="22"/>
  </r>
  <r>
    <s v="24e65586"/>
    <s v="ITA"/>
    <s v="SATO"/>
    <s v="Marika"/>
    <n v="2"/>
    <d v="1969-07-08T00:00:00"/>
    <s v="Veterans F5"/>
    <s v="-63 kg"/>
    <n v="2"/>
    <s v="European Judo Championships Veterans 2023"/>
    <x v="1"/>
    <s v="EC"/>
    <s v="2023"/>
    <s v="2023 EC 2"/>
    <n v="0"/>
    <x v="181"/>
    <x v="23"/>
  </r>
  <r>
    <s v="c4c45dfa"/>
    <s v="GER"/>
    <s v="HEIDRICH"/>
    <s v="Anke"/>
    <n v="2"/>
    <d v="1971-08-28T00:00:00"/>
    <s v="Veterans F5"/>
    <s v="-63 kg"/>
    <n v="3"/>
    <s v="European Judo Championships Veterans 2023"/>
    <x v="1"/>
    <s v="EC"/>
    <s v="2023"/>
    <s v="2023 EC 3"/>
    <n v="0"/>
    <x v="182"/>
    <x v="24"/>
  </r>
  <r>
    <s v="2ad9f8ab"/>
    <s v="CZE"/>
    <s v="KONIGOVA"/>
    <s v="Lenka"/>
    <n v="2"/>
    <d v="1973-04-15T00:00:00"/>
    <s v="Veterans F5"/>
    <s v="-70 kg"/>
    <n v="1"/>
    <s v="European Judo Championships Veterans 2023"/>
    <x v="1"/>
    <s v="EC"/>
    <s v="2023"/>
    <s v="2023 EC 1"/>
    <n v="0"/>
    <x v="183"/>
    <x v="22"/>
  </r>
  <r>
    <s v="9c797c14"/>
    <s v="ITA"/>
    <s v="STRAGLIOTTO"/>
    <s v="Monica"/>
    <n v="2"/>
    <d v="1970-12-18T00:00:00"/>
    <s v="Veterans F5"/>
    <s v="-70 kg"/>
    <n v="2"/>
    <s v="European Judo Championships Veterans 2023"/>
    <x v="1"/>
    <s v="EC"/>
    <s v="2023"/>
    <s v="2023 EC 2"/>
    <n v="0"/>
    <x v="184"/>
    <x v="20"/>
  </r>
  <r>
    <s v="be293c14"/>
    <s v="POL"/>
    <s v="OSENKOWSKA"/>
    <s v="Iwona"/>
    <n v="2"/>
    <d v="1972-05-23T00:00:00"/>
    <s v="Veterans F5"/>
    <s v="-70 kg"/>
    <n v="3"/>
    <s v="European Judo Championships Veterans 2023"/>
    <x v="1"/>
    <s v="EC"/>
    <s v="2023"/>
    <s v="2023 EC 3"/>
    <n v="0"/>
    <x v="185"/>
    <x v="21"/>
  </r>
  <r>
    <s v="aa53e639"/>
    <s v="ESP"/>
    <s v="GARCIA DIAZ"/>
    <s v="Raul"/>
    <n v="1"/>
    <d v="1968-05-12T00:00:00"/>
    <s v="Veterans M6"/>
    <s v="-60 kg"/>
    <n v="1"/>
    <s v="European Judo Championships Veterans 2023"/>
    <x v="0"/>
    <s v="EC"/>
    <s v="2023"/>
    <s v="2023 EC 1"/>
    <n v="0"/>
    <x v="186"/>
    <x v="25"/>
  </r>
  <r>
    <s v="588c2624"/>
    <s v="FRA"/>
    <s v="CONTE"/>
    <s v="Michel"/>
    <n v="1"/>
    <d v="1968-12-17T00:00:00"/>
    <s v="Veterans M6"/>
    <s v="-60 kg"/>
    <n v="2"/>
    <s v="European Judo Championships Veterans 2023"/>
    <x v="0"/>
    <s v="EC"/>
    <s v="2023"/>
    <s v="2023 EC 2"/>
    <n v="0"/>
    <x v="187"/>
    <x v="25"/>
  </r>
  <r>
    <s v="ae27c9e4"/>
    <s v="CRO"/>
    <s v="GAGULA"/>
    <s v="Goran"/>
    <n v="1"/>
    <d v="1965-03-01T00:00:00"/>
    <s v="Veterans M6"/>
    <s v="-60 kg"/>
    <n v="3"/>
    <s v="European Judo Championships Veterans 2023"/>
    <x v="0"/>
    <s v="EC"/>
    <s v="2023"/>
    <s v="2023 EC 3"/>
    <n v="0"/>
    <x v="188"/>
    <x v="26"/>
  </r>
  <r>
    <s v="4bc8b74f"/>
    <s v="FRA"/>
    <s v="GARCIA"/>
    <s v="Jean luc"/>
    <n v="1"/>
    <d v="1966-09-22T00:00:00"/>
    <s v="Veterans M6"/>
    <s v="-66 kg"/>
    <n v="1"/>
    <s v="European Judo Championships Veterans 2023"/>
    <x v="0"/>
    <s v="EC"/>
    <s v="2023"/>
    <s v="2023 EC 1"/>
    <n v="0"/>
    <x v="189"/>
    <x v="27"/>
  </r>
  <r>
    <s v="a9bd74d1"/>
    <s v="UKR"/>
    <s v="DANKANYCH"/>
    <s v="Mykola"/>
    <n v="1"/>
    <d v="1968-10-31T00:00:00"/>
    <s v="Veterans M6"/>
    <s v="-66 kg"/>
    <n v="2"/>
    <s v="European Judo Championships Veterans 2023"/>
    <x v="0"/>
    <s v="EC"/>
    <s v="2023"/>
    <s v="2023 EC 2"/>
    <n v="0"/>
    <x v="190"/>
    <x v="25"/>
  </r>
  <r>
    <s v="d49ce588"/>
    <s v="FRA"/>
    <s v="OUARTI"/>
    <s v="Kamel"/>
    <n v="1"/>
    <d v="1964-11-09T00:00:00"/>
    <s v="Veterans M6"/>
    <s v="-66 kg"/>
    <n v="3"/>
    <s v="European Judo Championships Veterans 2023"/>
    <x v="0"/>
    <s v="EC"/>
    <s v="2023"/>
    <s v="2023 EC 3"/>
    <n v="0"/>
    <x v="191"/>
    <x v="28"/>
  </r>
  <r>
    <s v="e93ecf22"/>
    <s v="FRA"/>
    <s v="MBANI"/>
    <s v="Christian"/>
    <n v="1"/>
    <d v="1968-03-15T00:00:00"/>
    <s v="Veterans M6"/>
    <s v="-73 kg"/>
    <n v="1"/>
    <s v="European Judo Championships Veterans 2023"/>
    <x v="0"/>
    <s v="EC"/>
    <s v="2023"/>
    <s v="2023 EC 1"/>
    <n v="0"/>
    <x v="192"/>
    <x v="25"/>
  </r>
  <r>
    <s v="be6d9c9a"/>
    <s v="FIN"/>
    <s v="LAUREN"/>
    <s v="Pasi"/>
    <n v="1"/>
    <d v="1968-12-14T00:00:00"/>
    <s v="Veterans M6"/>
    <s v="-73 kg"/>
    <n v="2"/>
    <s v="European Judo Championships Veterans 2023"/>
    <x v="0"/>
    <s v="EC"/>
    <s v="2023"/>
    <s v="2023 EC 2"/>
    <n v="0"/>
    <x v="193"/>
    <x v="25"/>
  </r>
  <r>
    <s v="598dade7"/>
    <s v="ITA"/>
    <s v="GIGLI"/>
    <s v="Marco"/>
    <n v="1"/>
    <d v="1964-10-22T00:00:00"/>
    <s v="Veterans M6"/>
    <s v="-73 kg"/>
    <n v="3"/>
    <s v="European Judo Championships Veterans 2023"/>
    <x v="0"/>
    <s v="EC"/>
    <s v="2023"/>
    <s v="2023 EC 3"/>
    <n v="0"/>
    <x v="194"/>
    <x v="28"/>
  </r>
  <r>
    <s v="565454d9"/>
    <s v="GER"/>
    <s v="MOTZEK JORDAN"/>
    <s v="Dieter"/>
    <n v="1"/>
    <d v="1965-11-03T00:00:00"/>
    <s v="Veterans M6"/>
    <s v="-73 kg"/>
    <n v="3"/>
    <s v="European Judo Championships Veterans 2023"/>
    <x v="0"/>
    <s v="EC"/>
    <s v="2023"/>
    <s v="2023 EC 3"/>
    <n v="0"/>
    <x v="195"/>
    <x v="26"/>
  </r>
  <r>
    <s v="535b28ff"/>
    <s v="FRA"/>
    <s v="LE GORBELEC"/>
    <s v="Christophe"/>
    <n v="1"/>
    <d v="1968-01-15T00:00:00"/>
    <s v="Veterans M6"/>
    <s v="-81 kg"/>
    <n v="1"/>
    <s v="European Judo Championships Veterans 2023"/>
    <x v="0"/>
    <s v="EC"/>
    <s v="2023"/>
    <s v="2023 EC 1"/>
    <n v="0"/>
    <x v="196"/>
    <x v="25"/>
  </r>
  <r>
    <s v="6f185a92"/>
    <s v="ITA"/>
    <s v="MARVERTI"/>
    <s v="Fernando"/>
    <n v="1"/>
    <d v="1968-01-10T00:00:00"/>
    <s v="Veterans M6"/>
    <s v="-81 kg"/>
    <n v="2"/>
    <s v="European Judo Championships Veterans 2023"/>
    <x v="0"/>
    <s v="EC"/>
    <s v="2023"/>
    <s v="2023 EC 2"/>
    <n v="0"/>
    <x v="197"/>
    <x v="25"/>
  </r>
  <r>
    <s v="a1516131"/>
    <s v="CZE"/>
    <s v="VESELY"/>
    <s v="Lukas"/>
    <n v="1"/>
    <d v="1967-10-06T00:00:00"/>
    <s v="Veterans M6"/>
    <s v="-81 kg"/>
    <n v="3"/>
    <s v="European Judo Championships Veterans 2023"/>
    <x v="0"/>
    <s v="EC"/>
    <s v="2023"/>
    <s v="2023 EC 3"/>
    <n v="0"/>
    <x v="198"/>
    <x v="29"/>
  </r>
  <r>
    <s v="3121e9d4"/>
    <s v="ITA"/>
    <s v="ROMEO"/>
    <s v="Valerio"/>
    <n v="1"/>
    <d v="1967-06-04T00:00:00"/>
    <s v="Veterans M6"/>
    <s v="-81 kg"/>
    <n v="3"/>
    <s v="European Judo Championships Veterans 2023"/>
    <x v="0"/>
    <s v="EC"/>
    <s v="2023"/>
    <s v="2023 EC 3"/>
    <n v="0"/>
    <x v="199"/>
    <x v="29"/>
  </r>
  <r>
    <s v="14d2f38f"/>
    <s v="FRA"/>
    <s v="HOSTEAU"/>
    <s v="CHRISTOPHE"/>
    <n v="1"/>
    <d v="1966-09-14T00:00:00"/>
    <s v="Veterans M6"/>
    <s v="-90 kg"/>
    <n v="1"/>
    <s v="European Judo Championships Veterans 2023"/>
    <x v="0"/>
    <s v="EC"/>
    <s v="2023"/>
    <s v="2023 EC 1"/>
    <n v="0"/>
    <x v="200"/>
    <x v="27"/>
  </r>
  <r>
    <s v="ee3b1aa9"/>
    <s v="AUT"/>
    <s v="MOSER"/>
    <s v="Karl"/>
    <n v="1"/>
    <d v="1965-12-25T00:00:00"/>
    <s v="Veterans M6"/>
    <s v="-90 kg"/>
    <n v="2"/>
    <s v="European Judo Championships Veterans 2023"/>
    <x v="0"/>
    <s v="EC"/>
    <s v="2023"/>
    <s v="2023 EC 2"/>
    <n v="0"/>
    <x v="201"/>
    <x v="26"/>
  </r>
  <r>
    <s v="5cdd575a"/>
    <s v="GEO"/>
    <s v="MAKHATADZE"/>
    <s v="Zaza"/>
    <n v="1"/>
    <d v="1967-04-24T00:00:00"/>
    <s v="Veterans M6"/>
    <s v="-90 kg"/>
    <n v="3"/>
    <s v="European Judo Championships Veterans 2023"/>
    <x v="0"/>
    <s v="EC"/>
    <s v="2023"/>
    <s v="2023 EC 3"/>
    <n v="0"/>
    <x v="202"/>
    <x v="29"/>
  </r>
  <r>
    <s v="ddd554d2"/>
    <s v="GER"/>
    <s v="ENDRAS"/>
    <s v="Robert"/>
    <n v="1"/>
    <d v="1968-06-05T00:00:00"/>
    <s v="Veterans M6"/>
    <s v="-90 kg"/>
    <n v="3"/>
    <s v="European Judo Championships Veterans 2023"/>
    <x v="0"/>
    <s v="EC"/>
    <s v="2023"/>
    <s v="2023 EC 3"/>
    <n v="0"/>
    <x v="203"/>
    <x v="25"/>
  </r>
  <r>
    <s v="c79634ab"/>
    <s v="AUT"/>
    <s v="RUSU"/>
    <s v="Iulian"/>
    <n v="1"/>
    <d v="1967-03-29T00:00:00"/>
    <s v="Veterans M6"/>
    <s v="-100 kg"/>
    <n v="1"/>
    <s v="European Judo Championships Veterans 2023"/>
    <x v="0"/>
    <s v="EC"/>
    <s v="2023"/>
    <s v="2023 EC 1"/>
    <n v="0"/>
    <x v="204"/>
    <x v="29"/>
  </r>
  <r>
    <s v="f9b41b43"/>
    <s v="POL"/>
    <s v="KUPCZYNSKI"/>
    <s v="Grzegorz"/>
    <n v="1"/>
    <d v="1966-05-25T00:00:00"/>
    <s v="Veterans M6"/>
    <s v="-100 kg"/>
    <n v="2"/>
    <s v="European Judo Championships Veterans 2023"/>
    <x v="0"/>
    <s v="EC"/>
    <s v="2023"/>
    <s v="2023 EC 2"/>
    <n v="0"/>
    <x v="205"/>
    <x v="27"/>
  </r>
  <r>
    <s v="f7992b93"/>
    <s v="POL"/>
    <s v="KAMINSKI"/>
    <s v="Slawomir"/>
    <n v="1"/>
    <d v="1965-01-05T00:00:00"/>
    <s v="Veterans M6"/>
    <s v="-100 kg"/>
    <n v="3"/>
    <s v="European Judo Championships Veterans 2023"/>
    <x v="0"/>
    <s v="EC"/>
    <s v="2023"/>
    <s v="2023 EC 3"/>
    <n v="0"/>
    <x v="206"/>
    <x v="26"/>
  </r>
  <r>
    <s v="7a5c5d3d"/>
    <s v="POL"/>
    <s v="PADUCH"/>
    <s v="Slawomir"/>
    <n v="1"/>
    <d v="1966-03-12T00:00:00"/>
    <s v="Veterans M6"/>
    <s v="-100 kg"/>
    <n v="3"/>
    <s v="European Judo Championships Veterans 2023"/>
    <x v="0"/>
    <s v="EC"/>
    <s v="2023"/>
    <s v="2023 EC 3"/>
    <n v="0"/>
    <x v="207"/>
    <x v="27"/>
  </r>
  <r>
    <s v="7b4c998f"/>
    <s v="HUN"/>
    <s v="SZOCS"/>
    <s v="Laszlo"/>
    <n v="1"/>
    <d v="1968-10-26T00:00:00"/>
    <s v="Veterans M6"/>
    <s v="+100 kg"/>
    <n v="1"/>
    <s v="European Judo Championships Veterans 2023"/>
    <x v="0"/>
    <s v="EC"/>
    <s v="2023"/>
    <s v="2023 EC 1"/>
    <n v="0"/>
    <x v="208"/>
    <x v="25"/>
  </r>
  <r>
    <s v="c8368d4f"/>
    <s v="MDA"/>
    <s v="MARINESCU"/>
    <s v="Viorel"/>
    <n v="1"/>
    <d v="1967-10-02T00:00:00"/>
    <s v="Veterans M6"/>
    <s v="+100 kg"/>
    <n v="2"/>
    <s v="European Judo Championships Veterans 2023"/>
    <x v="0"/>
    <s v="EC"/>
    <s v="2023"/>
    <s v="2023 EC 2"/>
    <n v="0"/>
    <x v="209"/>
    <x v="29"/>
  </r>
  <r>
    <s v="8b71f4f9"/>
    <s v="AZE"/>
    <s v="GASIMOV"/>
    <s v="Gabil"/>
    <n v="1"/>
    <d v="1968-08-22T00:00:00"/>
    <s v="Veterans M6"/>
    <s v="+100 kg"/>
    <n v="3"/>
    <s v="European Judo Championships Veterans 2023"/>
    <x v="0"/>
    <s v="EC"/>
    <s v="2023"/>
    <s v="2023 EC 3"/>
    <n v="0"/>
    <x v="210"/>
    <x v="25"/>
  </r>
  <r>
    <s v="3b53d538"/>
    <s v="FRA"/>
    <s v="TRABELSI"/>
    <s v="Miled"/>
    <n v="1"/>
    <d v="1965-01-19T00:00:00"/>
    <s v="Veterans M6"/>
    <s v="+100 kg"/>
    <n v="3"/>
    <s v="European Judo Championships Veterans 2023"/>
    <x v="0"/>
    <s v="EC"/>
    <s v="2023"/>
    <s v="2023 EC 3"/>
    <n v="0"/>
    <x v="211"/>
    <x v="26"/>
  </r>
  <r>
    <s v="8f685fe9"/>
    <s v="GER"/>
    <s v="SPRENGER"/>
    <s v="Anita"/>
    <n v="2"/>
    <d v="1968-04-15T00:00:00"/>
    <s v="Veterans F6"/>
    <s v="-57 kg"/>
    <n v="1"/>
    <s v="European Judo Championships Veterans 2023"/>
    <x v="1"/>
    <s v="EC"/>
    <s v="2023"/>
    <s v="2023 EC 1"/>
    <n v="0"/>
    <x v="212"/>
    <x v="25"/>
  </r>
  <r>
    <s v="7a213d55"/>
    <s v="ITA"/>
    <s v="ARRIGONI"/>
    <s v="Diana"/>
    <n v="2"/>
    <d v="1965-01-28T00:00:00"/>
    <s v="Veterans F6"/>
    <s v="-57 kg"/>
    <n v="2"/>
    <s v="European Judo Championships Veterans 2023"/>
    <x v="1"/>
    <s v="EC"/>
    <s v="2023"/>
    <s v="2023 EC 2"/>
    <n v="0"/>
    <x v="213"/>
    <x v="26"/>
  </r>
  <r>
    <s v="bd2a9549"/>
    <s v="FRA"/>
    <s v="PINEAU"/>
    <s v="Anne-Cecile"/>
    <n v="2"/>
    <d v="1967-05-09T00:00:00"/>
    <s v="Veterans F6"/>
    <s v="-57 kg"/>
    <n v="3"/>
    <s v="European Judo Championships Veterans 2023"/>
    <x v="1"/>
    <s v="EC"/>
    <s v="2023"/>
    <s v="2023 EC 3"/>
    <n v="0"/>
    <x v="214"/>
    <x v="29"/>
  </r>
  <r>
    <s v="3ac8bb7e"/>
    <s v="GER"/>
    <s v="SCHUEREN"/>
    <s v="Claudia"/>
    <n v="2"/>
    <d v="1966-12-05T00:00:00"/>
    <s v="Veterans F6"/>
    <s v="-63 kg"/>
    <n v="1"/>
    <s v="European Judo Championships Veterans 2023"/>
    <x v="1"/>
    <s v="EC"/>
    <s v="2023"/>
    <s v="2023 EC 1"/>
    <n v="0"/>
    <x v="215"/>
    <x v="27"/>
  </r>
  <r>
    <s v="57f5ce47"/>
    <s v="ITA"/>
    <s v="GUEMATI"/>
    <s v="Maha Aida"/>
    <n v="2"/>
    <d v="1965-11-25T00:00:00"/>
    <s v="Veterans F6"/>
    <s v="-63 kg"/>
    <n v="2"/>
    <s v="European Judo Championships Veterans 2023"/>
    <x v="1"/>
    <s v="EC"/>
    <s v="2023"/>
    <s v="2023 EC 2"/>
    <n v="0"/>
    <x v="216"/>
    <x v="26"/>
  </r>
  <r>
    <s v="8b57bc5a"/>
    <s v="ITA"/>
    <s v="SESTIERI"/>
    <s v="Gianna"/>
    <n v="2"/>
    <d v="1965-04-07T00:00:00"/>
    <s v="Veterans F6"/>
    <s v="-63 kg"/>
    <n v="3"/>
    <s v="European Judo Championships Veterans 2023"/>
    <x v="1"/>
    <s v="EC"/>
    <s v="2023"/>
    <s v="2023 EC 3"/>
    <n v="0"/>
    <x v="217"/>
    <x v="26"/>
  </r>
  <r>
    <s v="166a7d8c"/>
    <s v="FRA"/>
    <s v="JEAN GILLES"/>
    <s v="Christian"/>
    <n v="1"/>
    <d v="1959-05-19T00:00:00"/>
    <s v="Veterans M7"/>
    <s v="-60 kg"/>
    <n v="1"/>
    <s v="European Judo Championships Veterans 2023"/>
    <x v="0"/>
    <s v="EC"/>
    <s v="2023"/>
    <s v="2023 EC 1"/>
    <n v="0"/>
    <x v="218"/>
    <x v="30"/>
  </r>
  <r>
    <s v="2ab8a994"/>
    <s v="ESP"/>
    <s v="ELORZA"/>
    <s v="Garayalde"/>
    <n v="1"/>
    <d v="1963-09-08T00:00:00"/>
    <s v="Veterans M7"/>
    <s v="-60 kg"/>
    <n v="2"/>
    <s v="European Judo Championships Veterans 2023"/>
    <x v="0"/>
    <s v="EC"/>
    <s v="2023"/>
    <s v="2023 EC 2"/>
    <n v="0"/>
    <x v="219"/>
    <x v="31"/>
  </r>
  <r>
    <s v="2faa82ed"/>
    <s v="ROU"/>
    <s v="PANDUR"/>
    <s v="Dan"/>
    <n v="1"/>
    <d v="1960-12-09T00:00:00"/>
    <s v="Veterans M7"/>
    <s v="-60 kg"/>
    <n v="3"/>
    <s v="European Judo Championships Veterans 2023"/>
    <x v="0"/>
    <s v="EC"/>
    <s v="2023"/>
    <s v="2023 EC 3"/>
    <n v="0"/>
    <x v="220"/>
    <x v="32"/>
  </r>
  <r>
    <s v="664ad3d1"/>
    <s v="POR"/>
    <s v="GARCIA"/>
    <s v="Eduardo"/>
    <n v="1"/>
    <d v="1961-09-27T00:00:00"/>
    <s v="Veterans M7"/>
    <s v="-66 kg"/>
    <n v="1"/>
    <s v="European Judo Championships Veterans 2023"/>
    <x v="0"/>
    <s v="EC"/>
    <s v="2023"/>
    <s v="2023 EC 1"/>
    <n v="0"/>
    <x v="221"/>
    <x v="33"/>
  </r>
  <r>
    <s v="1229e89f"/>
    <s v="POL"/>
    <s v="PAZGAN"/>
    <s v="Stanislaw"/>
    <n v="1"/>
    <d v="1960-09-14T00:00:00"/>
    <s v="Veterans M7"/>
    <s v="-66 kg"/>
    <n v="2"/>
    <s v="European Judo Championships Veterans 2023"/>
    <x v="0"/>
    <s v="EC"/>
    <s v="2023"/>
    <s v="2023 EC 2"/>
    <n v="0"/>
    <x v="222"/>
    <x v="32"/>
  </r>
  <r>
    <s v="dc69cc5f"/>
    <s v="HUN"/>
    <s v="KORANYI"/>
    <s v="Miklos"/>
    <n v="1"/>
    <d v="1963-01-03T00:00:00"/>
    <s v="Veterans M7"/>
    <s v="-66 kg"/>
    <n v="3"/>
    <s v="European Judo Championships Veterans 2023"/>
    <x v="0"/>
    <s v="EC"/>
    <s v="2023"/>
    <s v="2023 EC 3"/>
    <n v="0"/>
    <x v="223"/>
    <x v="31"/>
  </r>
  <r>
    <s v="bbb167e7"/>
    <s v="HUN"/>
    <s v="ZATIK"/>
    <s v="Jozsef"/>
    <n v="1"/>
    <d v="1960-11-01T00:00:00"/>
    <s v="Veterans M7"/>
    <s v="-73 kg"/>
    <n v="1"/>
    <s v="European Judo Championships Veterans 2023"/>
    <x v="0"/>
    <s v="EC"/>
    <s v="2023"/>
    <s v="2023 EC 1"/>
    <n v="0"/>
    <x v="224"/>
    <x v="32"/>
  </r>
  <r>
    <s v="5281b863"/>
    <s v="FRA"/>
    <s v="NOUASRIA"/>
    <s v="Nacer"/>
    <n v="1"/>
    <d v="1961-11-25T00:00:00"/>
    <s v="Veterans M7"/>
    <s v="-73 kg"/>
    <n v="2"/>
    <s v="European Judo Championships Veterans 2023"/>
    <x v="0"/>
    <s v="EC"/>
    <s v="2023"/>
    <s v="2023 EC 2"/>
    <n v="0"/>
    <x v="225"/>
    <x v="33"/>
  </r>
  <r>
    <s v="314d2abc"/>
    <s v="ESP"/>
    <s v="RAMIREZ ROMERO"/>
    <s v="Juan Jose"/>
    <n v="1"/>
    <d v="1962-08-13T00:00:00"/>
    <s v="Veterans M7"/>
    <s v="-73 kg"/>
    <n v="3"/>
    <s v="European Judo Championships Veterans 2023"/>
    <x v="0"/>
    <s v="EC"/>
    <s v="2023"/>
    <s v="2023 EC 3"/>
    <n v="0"/>
    <x v="226"/>
    <x v="34"/>
  </r>
  <r>
    <s v="915a82bf"/>
    <s v="FRA"/>
    <s v="GESBERT"/>
    <s v="Christophe"/>
    <n v="1"/>
    <d v="1963-05-30T00:00:00"/>
    <s v="Veterans M7"/>
    <s v="-73 kg"/>
    <n v="3"/>
    <s v="European Judo Championships Veterans 2023"/>
    <x v="0"/>
    <s v="EC"/>
    <s v="2023"/>
    <s v="2023 EC 3"/>
    <n v="0"/>
    <x v="227"/>
    <x v="31"/>
  </r>
  <r>
    <s v="e3351734"/>
    <s v="AUT"/>
    <s v="KURZ"/>
    <s v="Reinhold"/>
    <n v="1"/>
    <d v="1959-03-24T00:00:00"/>
    <s v="Veterans M7"/>
    <s v="-81 kg"/>
    <n v="1"/>
    <s v="European Judo Championships Veterans 2023"/>
    <x v="0"/>
    <s v="EC"/>
    <s v="2023"/>
    <s v="2023 EC 1"/>
    <n v="0"/>
    <x v="228"/>
    <x v="30"/>
  </r>
  <r>
    <s v="1bbefedb"/>
    <s v="SRB"/>
    <s v="JOCIC"/>
    <s v="Miroslav"/>
    <n v="1"/>
    <d v="1962-06-20T00:00:00"/>
    <s v="Veterans M7"/>
    <s v="-81 kg"/>
    <n v="2"/>
    <s v="European Judo Championships Veterans 2023"/>
    <x v="0"/>
    <s v="EC"/>
    <s v="2023"/>
    <s v="2023 EC 2"/>
    <n v="0"/>
    <x v="229"/>
    <x v="34"/>
  </r>
  <r>
    <s v="ed92d6cb"/>
    <s v="SUI"/>
    <s v="PANTILLON"/>
    <s v="Gilbert"/>
    <n v="1"/>
    <d v="1963-06-15T00:00:00"/>
    <s v="Veterans M7"/>
    <s v="-81 kg"/>
    <n v="3"/>
    <s v="European Judo Championships Veterans 2023"/>
    <x v="0"/>
    <s v="EC"/>
    <s v="2023"/>
    <s v="2023 EC 3"/>
    <n v="0"/>
    <x v="230"/>
    <x v="31"/>
  </r>
  <r>
    <s v="be724f56"/>
    <s v="ITA"/>
    <s v="SANTINI"/>
    <s v="Fabio"/>
    <n v="1"/>
    <d v="1963-02-26T00:00:00"/>
    <s v="Veterans M7"/>
    <s v="-81 kg"/>
    <n v="3"/>
    <s v="European Judo Championships Veterans 2023"/>
    <x v="0"/>
    <s v="EC"/>
    <s v="2023"/>
    <s v="2023 EC 3"/>
    <n v="0"/>
    <x v="231"/>
    <x v="31"/>
  </r>
  <r>
    <s v="1ab159e4"/>
    <s v="AZE"/>
    <s v="RAJABLI"/>
    <s v="Farhad"/>
    <n v="1"/>
    <d v="1959-10-11T00:00:00"/>
    <s v="Veterans M7"/>
    <s v="-90 kg"/>
    <n v="1"/>
    <s v="European Judo Championships Veterans 2023"/>
    <x v="0"/>
    <s v="EC"/>
    <s v="2023"/>
    <s v="2023 EC 1"/>
    <n v="0"/>
    <x v="232"/>
    <x v="30"/>
  </r>
  <r>
    <s v="a1214b98"/>
    <s v="SUI"/>
    <s v="FUERST"/>
    <s v="Marcel"/>
    <n v="1"/>
    <d v="1960-08-30T00:00:00"/>
    <s v="Veterans M7"/>
    <s v="-90 kg"/>
    <n v="2"/>
    <s v="European Judo Championships Veterans 2023"/>
    <x v="0"/>
    <s v="EC"/>
    <s v="2023"/>
    <s v="2023 EC 2"/>
    <n v="0"/>
    <x v="233"/>
    <x v="32"/>
  </r>
  <r>
    <s v="6beb7923"/>
    <s v="SRB"/>
    <s v="NASKOVIC"/>
    <s v="Nenad"/>
    <n v="1"/>
    <d v="1962-06-13T00:00:00"/>
    <s v="Veterans M7"/>
    <s v="-90 kg"/>
    <n v="3"/>
    <s v="European Judo Championships Veterans 2023"/>
    <x v="0"/>
    <s v="EC"/>
    <s v="2023"/>
    <s v="2023 EC 3"/>
    <n v="0"/>
    <x v="234"/>
    <x v="34"/>
  </r>
  <r>
    <s v="75211b29"/>
    <s v="POL"/>
    <s v="MATEJCZYK"/>
    <s v="Slawomir"/>
    <n v="1"/>
    <d v="1959-11-29T00:00:00"/>
    <s v="Veterans M7"/>
    <s v="-90 kg"/>
    <n v="3"/>
    <s v="European Judo Championships Veterans 2023"/>
    <x v="0"/>
    <s v="EC"/>
    <s v="2023"/>
    <s v="2023 EC 3"/>
    <n v="0"/>
    <x v="235"/>
    <x v="30"/>
  </r>
  <r>
    <s v="a8e1ae41"/>
    <s v="POL"/>
    <s v="GEMZA"/>
    <s v="Jacek"/>
    <n v="1"/>
    <d v="1962-06-02T00:00:00"/>
    <s v="Veterans M7"/>
    <s v="-100 kg"/>
    <n v="1"/>
    <s v="European Judo Championships Veterans 2023"/>
    <x v="0"/>
    <s v="EC"/>
    <s v="2023"/>
    <s v="2023 EC 1"/>
    <n v="0"/>
    <x v="236"/>
    <x v="34"/>
  </r>
  <r>
    <s v="c93a8842"/>
    <s v="ESP"/>
    <s v="PRADO BALLESTERO"/>
    <s v="Juan Antonio"/>
    <n v="1"/>
    <d v="1962-10-24T00:00:00"/>
    <s v="Veterans M7"/>
    <s v="-100 kg"/>
    <n v="2"/>
    <s v="European Judo Championships Veterans 2023"/>
    <x v="0"/>
    <s v="EC"/>
    <s v="2023"/>
    <s v="2023 EC 2"/>
    <n v="0"/>
    <x v="237"/>
    <x v="34"/>
  </r>
  <r>
    <s v="3a9e6622"/>
    <s v="NOR"/>
    <s v="NILSSEN"/>
    <s v="Kay Otto"/>
    <n v="1"/>
    <d v="1962-11-01T00:00:00"/>
    <s v="Veterans M7"/>
    <s v="-100 kg"/>
    <n v="3"/>
    <s v="European Judo Championships Veterans 2023"/>
    <x v="0"/>
    <s v="EC"/>
    <s v="2023"/>
    <s v="2023 EC 3"/>
    <n v="0"/>
    <x v="238"/>
    <x v="34"/>
  </r>
  <r>
    <n v="1.5553E+17"/>
    <s v="NED"/>
    <s v="KOPPE"/>
    <s v="Hendrik"/>
    <n v="1"/>
    <d v="1962-01-03T00:00:00"/>
    <s v="Veterans M7"/>
    <s v="+100 kg"/>
    <n v="1"/>
    <s v="European Judo Championships Veterans 2023"/>
    <x v="0"/>
    <s v="EC"/>
    <s v="2023"/>
    <s v="2023 EC 1"/>
    <n v="0"/>
    <x v="239"/>
    <x v="34"/>
  </r>
  <r>
    <s v="7ab17a71"/>
    <s v="HUN"/>
    <s v="KERSICS"/>
    <s v="Antal"/>
    <n v="1"/>
    <d v="1963-01-06T00:00:00"/>
    <s v="Veterans M7"/>
    <s v="+100 kg"/>
    <n v="2"/>
    <s v="European Judo Championships Veterans 2023"/>
    <x v="0"/>
    <s v="EC"/>
    <s v="2023"/>
    <s v="2023 EC 2"/>
    <n v="0"/>
    <x v="240"/>
    <x v="31"/>
  </r>
  <r>
    <s v="b764b328"/>
    <s v="UKR"/>
    <s v="ABRAMOVSKYI"/>
    <s v="Artur"/>
    <n v="1"/>
    <d v="1961-11-19T00:00:00"/>
    <s v="Veterans M7"/>
    <s v="+100 kg"/>
    <n v="3"/>
    <s v="European Judo Championships Veterans 2023"/>
    <x v="0"/>
    <s v="EC"/>
    <s v="2023"/>
    <s v="2023 EC 3"/>
    <n v="0"/>
    <x v="241"/>
    <x v="33"/>
  </r>
  <r>
    <s v="6ee2ca85"/>
    <s v="BEL"/>
    <s v="VAN DE VOORDE"/>
    <s v="Annick"/>
    <n v="2"/>
    <d v="1966-08-02T00:00:00"/>
    <s v="Veterans F7"/>
    <s v="-52 kg"/>
    <n v="1"/>
    <s v="European Judo Championships Veterans 2023"/>
    <x v="1"/>
    <s v="EC"/>
    <s v="2023"/>
    <s v="2023 EC 1"/>
    <n v="0"/>
    <x v="242"/>
    <x v="27"/>
  </r>
  <r>
    <s v="ceefd26c"/>
    <s v="NOR"/>
    <s v="MYRNES"/>
    <s v="Hanne"/>
    <n v="2"/>
    <d v="1963-12-29T00:00:00"/>
    <s v="Veterans F7"/>
    <s v="-52 kg"/>
    <n v="2"/>
    <s v="European Judo Championships Veterans 2023"/>
    <x v="1"/>
    <s v="EC"/>
    <s v="2023"/>
    <s v="2023 EC 2"/>
    <n v="0"/>
    <x v="243"/>
    <x v="31"/>
  </r>
  <r>
    <s v="cd325b3c"/>
    <s v="GER"/>
    <s v="HACKEL"/>
    <s v="Sylvia"/>
    <n v="2"/>
    <d v="1963-09-18T00:00:00"/>
    <s v="Veterans F7"/>
    <s v="-57 kg"/>
    <n v="1"/>
    <s v="European Judo Championships Veterans 2023"/>
    <x v="1"/>
    <s v="EC"/>
    <s v="2023"/>
    <s v="2023 EC 1"/>
    <n v="0"/>
    <x v="244"/>
    <x v="31"/>
  </r>
  <r>
    <s v="e72f1eec"/>
    <s v="FRA"/>
    <s v="SOVET"/>
    <s v="Sylvie"/>
    <n v="2"/>
    <d v="1961-08-07T00:00:00"/>
    <s v="Veterans F7"/>
    <s v="-57 kg"/>
    <n v="2"/>
    <s v="European Judo Championships Veterans 2023"/>
    <x v="1"/>
    <s v="EC"/>
    <s v="2023"/>
    <s v="2023 EC 2"/>
    <n v="0"/>
    <x v="245"/>
    <x v="33"/>
  </r>
  <r>
    <s v="f883cc8e"/>
    <s v="FRA"/>
    <s v="LAGRASTA"/>
    <s v="Beatrice"/>
    <n v="2"/>
    <d v="1962-11-27T00:00:00"/>
    <s v="Veterans F7"/>
    <s v="-63 kg"/>
    <n v="1"/>
    <s v="European Judo Championships Veterans 2023"/>
    <x v="1"/>
    <s v="EC"/>
    <s v="2023"/>
    <s v="2023 EC 1"/>
    <n v="0"/>
    <x v="246"/>
    <x v="34"/>
  </r>
  <r>
    <s v="2e38d874"/>
    <s v="GER"/>
    <s v="MACHULIK"/>
    <s v="Astrid"/>
    <n v="2"/>
    <d v="1962-11-16T00:00:00"/>
    <s v="Veterans F7"/>
    <s v="-63 kg"/>
    <n v="2"/>
    <s v="European Judo Championships Veterans 2023"/>
    <x v="1"/>
    <s v="EC"/>
    <s v="2023"/>
    <s v="2023 EC 2"/>
    <n v="0"/>
    <x v="247"/>
    <x v="34"/>
  </r>
  <r>
    <s v="8ab42dbb"/>
    <s v="ITA"/>
    <s v="TASSI"/>
    <s v="Angela"/>
    <n v="2"/>
    <d v="1954-05-09T00:00:00"/>
    <s v="Veterans F7"/>
    <s v="-63 kg"/>
    <n v="3"/>
    <s v="European Judo Championships Veterans 2023"/>
    <x v="1"/>
    <s v="EC"/>
    <s v="2023"/>
    <s v="2023 EC 3"/>
    <n v="0"/>
    <x v="248"/>
    <x v="35"/>
  </r>
  <r>
    <s v="c497c24c"/>
    <s v="HUN"/>
    <s v="PETER"/>
    <s v="Kamilla"/>
    <n v="2"/>
    <d v="1968-09-26T00:00:00"/>
    <s v="Veterans F7"/>
    <s v="-70 kg"/>
    <n v="1"/>
    <s v="European Judo Championships Veterans 2023"/>
    <x v="1"/>
    <s v="EC"/>
    <s v="2023"/>
    <s v="2023 EC 1"/>
    <n v="0"/>
    <x v="249"/>
    <x v="25"/>
  </r>
  <r>
    <s v="9b83d75e"/>
    <s v="ITA"/>
    <s v="CALAMO"/>
    <s v="Aurora"/>
    <n v="2"/>
    <d v="1962-11-23T00:00:00"/>
    <s v="Veterans F7"/>
    <s v="-70 kg"/>
    <n v="2"/>
    <s v="European Judo Championships Veterans 2023"/>
    <x v="1"/>
    <s v="EC"/>
    <s v="2023"/>
    <s v="2023 EC 2"/>
    <n v="0"/>
    <x v="250"/>
    <x v="34"/>
  </r>
  <r>
    <s v="48739aa8"/>
    <s v="MDA"/>
    <s v="BRINZA"/>
    <s v="Constantin"/>
    <n v="1"/>
    <d v="1956-06-02T00:00:00"/>
    <s v="Veterans M8"/>
    <s v="-60 kg"/>
    <n v="1"/>
    <s v="European Judo Championships Veterans 2023"/>
    <x v="0"/>
    <s v="EC"/>
    <s v="2023"/>
    <s v="2023 EC 1"/>
    <n v="0"/>
    <x v="251"/>
    <x v="36"/>
  </r>
  <r>
    <s v="891b99c9"/>
    <s v="SUI"/>
    <s v="NESSENSOHN"/>
    <s v="Hans"/>
    <n v="1"/>
    <d v="1954-03-08T00:00:00"/>
    <s v="Veterans M8"/>
    <s v="-60 kg"/>
    <n v="2"/>
    <s v="European Judo Championships Veterans 2023"/>
    <x v="0"/>
    <s v="EC"/>
    <s v="2023"/>
    <s v="2023 EC 2"/>
    <n v="0"/>
    <x v="252"/>
    <x v="35"/>
  </r>
  <r>
    <s v="25b36161"/>
    <s v="GER"/>
    <s v="TRAUS"/>
    <s v="Michael"/>
    <n v="1"/>
    <d v="1955-10-14T00:00:00"/>
    <s v="Veterans M8"/>
    <s v="-60 kg"/>
    <n v="3"/>
    <s v="European Judo Championships Veterans 2023"/>
    <x v="0"/>
    <s v="EC"/>
    <s v="2023"/>
    <s v="2023 EC 3"/>
    <n v="0"/>
    <x v="253"/>
    <x v="37"/>
  </r>
  <r>
    <s v="a621fb1e"/>
    <s v="ESP"/>
    <s v="BLANCO  RODRIGUEZ"/>
    <s v="Juan Luis"/>
    <n v="1"/>
    <d v="1958-08-11T00:00:00"/>
    <s v="Veterans M8"/>
    <s v="-66 kg"/>
    <n v="1"/>
    <s v="European Judo Championships Veterans 2023"/>
    <x v="0"/>
    <s v="EC"/>
    <s v="2023"/>
    <s v="2023 EC 1"/>
    <n v="0"/>
    <x v="254"/>
    <x v="38"/>
  </r>
  <r>
    <n v="28694323"/>
    <s v="ITA"/>
    <s v="ROSSI"/>
    <s v="Giuliano"/>
    <n v="1"/>
    <d v="1957-05-08T00:00:00"/>
    <s v="Veterans M8"/>
    <s v="-66 kg"/>
    <n v="2"/>
    <s v="European Judo Championships Veterans 2023"/>
    <x v="0"/>
    <s v="EC"/>
    <s v="2023"/>
    <s v="2023 EC 2"/>
    <n v="0"/>
    <x v="255"/>
    <x v="39"/>
  </r>
  <r>
    <s v="2b72bcb6"/>
    <s v="ITA"/>
    <s v="VALLI"/>
    <s v="Sergio"/>
    <n v="1"/>
    <d v="1956-01-20T00:00:00"/>
    <s v="Veterans M8"/>
    <s v="-66 kg"/>
    <n v="3"/>
    <s v="European Judo Championships Veterans 2023"/>
    <x v="0"/>
    <s v="EC"/>
    <s v="2023"/>
    <s v="2023 EC 3"/>
    <n v="0"/>
    <x v="256"/>
    <x v="36"/>
  </r>
  <r>
    <s v="666ec9f7"/>
    <s v="GEO"/>
    <s v="TSIPIANI"/>
    <s v="Gigla"/>
    <n v="1"/>
    <d v="1958-09-22T00:00:00"/>
    <s v="Veterans M8"/>
    <s v="-73 kg"/>
    <n v="1"/>
    <s v="European Judo Championships Veterans 2023"/>
    <x v="0"/>
    <s v="EC"/>
    <s v="2023"/>
    <s v="2023 EC 1"/>
    <n v="0"/>
    <x v="257"/>
    <x v="38"/>
  </r>
  <r>
    <s v="18dc6af9"/>
    <s v="CZE"/>
    <s v="SARSOUN"/>
    <s v="Bohumir"/>
    <n v="1"/>
    <d v="1955-07-12T00:00:00"/>
    <s v="Veterans M8"/>
    <s v="-73 kg"/>
    <n v="2"/>
    <s v="European Judo Championships Veterans 2023"/>
    <x v="0"/>
    <s v="EC"/>
    <s v="2023"/>
    <s v="2023 EC 2"/>
    <n v="0"/>
    <x v="258"/>
    <x v="37"/>
  </r>
  <r>
    <s v="e3e62539"/>
    <s v="UKR"/>
    <s v="KULIESHKOV"/>
    <s v="IURII"/>
    <n v="1"/>
    <d v="1955-04-09T00:00:00"/>
    <s v="Veterans M8"/>
    <s v="-73 kg"/>
    <n v="3"/>
    <s v="European Judo Championships Veterans 2023"/>
    <x v="0"/>
    <s v="EC"/>
    <s v="2023"/>
    <s v="2023 EC 3"/>
    <n v="0"/>
    <x v="259"/>
    <x v="37"/>
  </r>
  <r>
    <s v="5e2a6151"/>
    <s v="GER"/>
    <s v="ZOELLNER"/>
    <s v="Manfred"/>
    <n v="1"/>
    <d v="1955-11-08T00:00:00"/>
    <s v="Veterans M8"/>
    <s v="-81 kg"/>
    <n v="1"/>
    <s v="European Judo Championships Veterans 2023"/>
    <x v="0"/>
    <s v="EC"/>
    <s v="2023"/>
    <s v="2023 EC 1"/>
    <n v="0"/>
    <x v="260"/>
    <x v="37"/>
  </r>
  <r>
    <s v="b1c17b33"/>
    <s v="POL"/>
    <s v="RODZOCH"/>
    <s v="Andrzej"/>
    <n v="1"/>
    <d v="1956-01-14T00:00:00"/>
    <s v="Veterans M8"/>
    <s v="-81 kg"/>
    <n v="2"/>
    <s v="European Judo Championships Veterans 2023"/>
    <x v="0"/>
    <s v="EC"/>
    <s v="2023"/>
    <s v="2023 EC 2"/>
    <n v="0"/>
    <x v="261"/>
    <x v="36"/>
  </r>
  <r>
    <s v="92297f48"/>
    <s v="BEL"/>
    <s v="LUISI"/>
    <s v="Andre"/>
    <n v="1"/>
    <d v="1956-12-14T00:00:00"/>
    <s v="Veterans M8"/>
    <s v="-81 kg"/>
    <n v="3"/>
    <s v="European Judo Championships Veterans 2023"/>
    <x v="0"/>
    <s v="EC"/>
    <s v="2023"/>
    <s v="2023 EC 3"/>
    <n v="0"/>
    <x v="262"/>
    <x v="36"/>
  </r>
  <r>
    <s v="741bcc99"/>
    <s v="BIH"/>
    <s v="KLJAJIC"/>
    <s v="Nikola"/>
    <n v="1"/>
    <d v="1957-06-07T00:00:00"/>
    <s v="Veterans M8"/>
    <s v="-81 kg"/>
    <n v="3"/>
    <s v="European Judo Championships Veterans 2023"/>
    <x v="0"/>
    <s v="EC"/>
    <s v="2023"/>
    <s v="2023 EC 3"/>
    <n v="0"/>
    <x v="263"/>
    <x v="39"/>
  </r>
  <r>
    <s v="4b43c267"/>
    <s v="CRO"/>
    <s v="KRNJETA"/>
    <s v="Rade"/>
    <n v="1"/>
    <d v="1956-07-21T00:00:00"/>
    <s v="Veterans M8"/>
    <s v="-90 kg"/>
    <n v="1"/>
    <s v="European Judo Championships Veterans 2023"/>
    <x v="0"/>
    <s v="EC"/>
    <s v="2023"/>
    <s v="2023 EC 1"/>
    <n v="0"/>
    <x v="264"/>
    <x v="36"/>
  </r>
  <r>
    <s v="61e456d7"/>
    <s v="POR"/>
    <s v="GUERREIRO"/>
    <s v="Joaquim"/>
    <n v="1"/>
    <d v="1956-01-04T00:00:00"/>
    <s v="Veterans M8"/>
    <s v="-90 kg"/>
    <n v="2"/>
    <s v="European Judo Championships Veterans 2023"/>
    <x v="0"/>
    <s v="EC"/>
    <s v="2023"/>
    <s v="2023 EC 2"/>
    <n v="0"/>
    <x v="265"/>
    <x v="36"/>
  </r>
  <r>
    <s v="da98d13b"/>
    <s v="GER"/>
    <s v="HINTERLEITNER"/>
    <s v="Wolfgang"/>
    <n v="1"/>
    <d v="1958-11-13T00:00:00"/>
    <s v="Veterans M8"/>
    <s v="-90 kg"/>
    <n v="3"/>
    <s v="European Judo Championships Veterans 2023"/>
    <x v="0"/>
    <s v="EC"/>
    <s v="2023"/>
    <s v="2023 EC 3"/>
    <n v="0"/>
    <x v="266"/>
    <x v="38"/>
  </r>
  <r>
    <s v="c6afc6b6"/>
    <s v="MDA"/>
    <s v="PREGUZA"/>
    <s v="Vladimir"/>
    <n v="1"/>
    <d v="1956-12-01T00:00:00"/>
    <s v="Veterans M8"/>
    <s v="-90 kg"/>
    <n v="3"/>
    <s v="European Judo Championships Veterans 2023"/>
    <x v="0"/>
    <s v="EC"/>
    <s v="2023"/>
    <s v="2023 EC 3"/>
    <n v="0"/>
    <x v="267"/>
    <x v="36"/>
  </r>
  <r>
    <s v="bbdb449a"/>
    <s v="SRB"/>
    <s v="STANISIC"/>
    <s v="Slavko"/>
    <n v="1"/>
    <d v="1957-03-30T00:00:00"/>
    <s v="Veterans M8"/>
    <s v="-100 kg"/>
    <n v="1"/>
    <s v="European Judo Championships Veterans 2023"/>
    <x v="0"/>
    <s v="EC"/>
    <s v="2023"/>
    <s v="2023 EC 1"/>
    <n v="0"/>
    <x v="268"/>
    <x v="39"/>
  </r>
  <r>
    <s v="d87ef368"/>
    <s v="ITA"/>
    <s v="BANI"/>
    <s v="Stefano"/>
    <n v="1"/>
    <d v="1956-02-23T00:00:00"/>
    <s v="Veterans M8"/>
    <s v="-100 kg"/>
    <n v="2"/>
    <s v="European Judo Championships Veterans 2023"/>
    <x v="0"/>
    <s v="EC"/>
    <s v="2023"/>
    <s v="2023 EC 2"/>
    <n v="0"/>
    <x v="269"/>
    <x v="36"/>
  </r>
  <r>
    <s v="5158e1aa"/>
    <s v="FRA"/>
    <s v="LE MELL"/>
    <s v="Michel"/>
    <n v="1"/>
    <d v="1956-06-17T00:00:00"/>
    <s v="Veterans M8"/>
    <s v="-100 kg"/>
    <n v="3"/>
    <s v="European Judo Championships Veterans 2023"/>
    <x v="0"/>
    <s v="EC"/>
    <s v="2023"/>
    <s v="2023 EC 3"/>
    <n v="0"/>
    <x v="270"/>
    <x v="36"/>
  </r>
  <r>
    <s v="f9531de3"/>
    <s v="UKR"/>
    <s v="KHODOROVSKYI"/>
    <s v="Illia"/>
    <n v="1"/>
    <d v="1953-07-23T00:00:00"/>
    <s v="Veterans M9"/>
    <s v="-60 kg"/>
    <n v="1"/>
    <s v="European Judo Championships Veterans 2023"/>
    <x v="0"/>
    <s v="EC"/>
    <s v="2023"/>
    <s v="2023 EC 1"/>
    <n v="0"/>
    <x v="271"/>
    <x v="40"/>
  </r>
  <r>
    <s v="a8b994d6"/>
    <s v="POL"/>
    <s v="WICHAN"/>
    <s v="Ryszard"/>
    <n v="1"/>
    <d v="1951-07-29T00:00:00"/>
    <s v="Veterans M9"/>
    <s v="-60 kg"/>
    <n v="2"/>
    <s v="European Judo Championships Veterans 2023"/>
    <x v="0"/>
    <s v="EC"/>
    <s v="2023"/>
    <s v="2023 EC 2"/>
    <n v="0"/>
    <x v="272"/>
    <x v="41"/>
  </r>
  <r>
    <s v="f576e6eb"/>
    <s v="GER"/>
    <s v="HUBER"/>
    <s v="Willy"/>
    <n v="1"/>
    <d v="1953-01-01T00:00:00"/>
    <s v="Veterans M9"/>
    <s v="-66 kg"/>
    <n v="1"/>
    <s v="European Judo Championships Veterans 2023"/>
    <x v="0"/>
    <s v="EC"/>
    <s v="2023"/>
    <s v="2023 EC 1"/>
    <n v="0"/>
    <x v="273"/>
    <x v="40"/>
  </r>
  <r>
    <s v="6cf22c92"/>
    <s v="FIN"/>
    <s v="PAHLMAN"/>
    <s v="Tom"/>
    <n v="1"/>
    <d v="1948-08-28T00:00:00"/>
    <s v="Veterans M9"/>
    <s v="-66 kg"/>
    <n v="2"/>
    <s v="European Judo Championships Veterans 2023"/>
    <x v="0"/>
    <s v="EC"/>
    <s v="2023"/>
    <s v="2023 EC 2"/>
    <n v="0"/>
    <x v="274"/>
    <x v="42"/>
  </r>
  <r>
    <s v="dc55b9ad"/>
    <s v="BUL"/>
    <s v="LAPADATOV"/>
    <s v="Lyubomir"/>
    <n v="1"/>
    <d v="1947-09-11T00:00:00"/>
    <s v="Veterans M9"/>
    <s v="-66 kg"/>
    <n v="3"/>
    <s v="European Judo Championships Veterans 2023"/>
    <x v="0"/>
    <s v="EC"/>
    <s v="2023"/>
    <s v="2023 EC 3"/>
    <n v="0"/>
    <x v="275"/>
    <x v="43"/>
  </r>
  <r>
    <s v="6a54c7fb"/>
    <s v="GER"/>
    <s v="LOEFFLER"/>
    <s v="Wolfgang"/>
    <n v="1"/>
    <d v="1953-05-02T00:00:00"/>
    <s v="Veterans M9"/>
    <s v="-73 kg"/>
    <n v="1"/>
    <s v="European Judo Championships Veterans 2023"/>
    <x v="0"/>
    <s v="EC"/>
    <s v="2023"/>
    <s v="2023 EC 1"/>
    <n v="0"/>
    <x v="276"/>
    <x v="40"/>
  </r>
  <r>
    <s v="468a39b7"/>
    <s v="FRA"/>
    <s v="ROUSSEAU"/>
    <s v="Robert"/>
    <n v="1"/>
    <d v="1951-07-01T00:00:00"/>
    <s v="Veterans M9"/>
    <s v="-73 kg"/>
    <n v="2"/>
    <s v="European Judo Championships Veterans 2023"/>
    <x v="0"/>
    <s v="EC"/>
    <s v="2023"/>
    <s v="2023 EC 2"/>
    <n v="0"/>
    <x v="277"/>
    <x v="41"/>
  </r>
  <r>
    <s v="7699b7a5"/>
    <s v="GER"/>
    <s v="HOLLAENDER"/>
    <s v="Udo"/>
    <n v="1"/>
    <d v="1953-11-18T00:00:00"/>
    <s v="Veterans M9"/>
    <s v="-73 kg"/>
    <n v="3"/>
    <s v="European Judo Championships Veterans 2023"/>
    <x v="0"/>
    <s v="EC"/>
    <s v="2023"/>
    <s v="2023 EC 3"/>
    <n v="0"/>
    <x v="278"/>
    <x v="40"/>
  </r>
  <r>
    <s v="f1a94be7"/>
    <s v="ITA"/>
    <s v="LUCANTONI"/>
    <s v="Giovanni"/>
    <n v="1"/>
    <d v="1953-08-12T00:00:00"/>
    <s v="Veterans M9"/>
    <s v="-73 kg"/>
    <n v="3"/>
    <s v="European Judo Championships Veterans 2023"/>
    <x v="0"/>
    <s v="EC"/>
    <s v="2023"/>
    <s v="2023 EC 3"/>
    <n v="0"/>
    <x v="279"/>
    <x v="40"/>
  </r>
  <r>
    <s v="a37494dc"/>
    <s v="NED"/>
    <s v="WENNEKERS"/>
    <s v="Jos"/>
    <n v="1"/>
    <d v="1949-02-06T00:00:00"/>
    <s v="Veterans M9"/>
    <s v="-81 kg"/>
    <n v="1"/>
    <s v="European Judo Championships Veterans 2023"/>
    <x v="0"/>
    <s v="EC"/>
    <s v="2023"/>
    <s v="2023 EC 1"/>
    <n v="0"/>
    <x v="280"/>
    <x v="44"/>
  </r>
  <r>
    <s v="277a4f58"/>
    <s v="CRO"/>
    <s v="CRNKOVIC"/>
    <s v="Borivoj"/>
    <n v="1"/>
    <d v="1951-12-10T00:00:00"/>
    <s v="Veterans M9"/>
    <s v="-81 kg"/>
    <n v="2"/>
    <s v="European Judo Championships Veterans 2023"/>
    <x v="0"/>
    <s v="EC"/>
    <s v="2023"/>
    <s v="2023 EC 2"/>
    <n v="0"/>
    <x v="281"/>
    <x v="41"/>
  </r>
  <r>
    <s v="a7c1c1f7"/>
    <s v="FRA"/>
    <s v="BOUAMRA"/>
    <s v="Benaouda"/>
    <n v="1"/>
    <d v="1949-10-28T00:00:00"/>
    <s v="Veterans M9"/>
    <s v="-81 kg"/>
    <n v="3"/>
    <s v="European Judo Championships Veterans 2023"/>
    <x v="0"/>
    <s v="EC"/>
    <s v="2023"/>
    <s v="2023 EC 3"/>
    <n v="0"/>
    <x v="282"/>
    <x v="44"/>
  </r>
  <r>
    <s v="17c832ce"/>
    <s v="CZE"/>
    <s v="VESELY"/>
    <s v="Leos"/>
    <n v="1"/>
    <d v="1950-07-19T00:00:00"/>
    <s v="Veterans M9"/>
    <s v="-81 kg"/>
    <n v="3"/>
    <s v="European Judo Championships Veterans 2023"/>
    <x v="0"/>
    <s v="EC"/>
    <s v="2023"/>
    <s v="2023 EC 3"/>
    <n v="0"/>
    <x v="283"/>
    <x v="45"/>
  </r>
  <r>
    <s v="448347fd"/>
    <s v="ISR"/>
    <s v="LOGASHENKO"/>
    <s v="Stanislav"/>
    <n v="1"/>
    <d v="1949-09-07T00:00:00"/>
    <s v="Veterans M9"/>
    <s v="-90 kg"/>
    <n v="1"/>
    <s v="European Judo Championships Veterans 2023"/>
    <x v="0"/>
    <s v="EC"/>
    <s v="2023"/>
    <s v="2023 EC 1"/>
    <n v="0"/>
    <x v="284"/>
    <x v="44"/>
  </r>
  <r>
    <s v="69bb68ae"/>
    <s v="ITA"/>
    <s v="INVERNIZZI"/>
    <s v="Giuliano"/>
    <n v="1"/>
    <d v="1949-11-16T00:00:00"/>
    <s v="Veterans M9"/>
    <s v="-90 kg"/>
    <n v="2"/>
    <s v="European Judo Championships Veterans 2023"/>
    <x v="0"/>
    <s v="EC"/>
    <s v="2023"/>
    <s v="2023 EC 2"/>
    <n v="0"/>
    <x v="285"/>
    <x v="44"/>
  </r>
  <r>
    <s v="19b2aba7"/>
    <s v="GER"/>
    <s v="SCHERTEL"/>
    <s v="Lothar"/>
    <n v="1"/>
    <d v="1948-04-27T00:00:00"/>
    <s v="Veterans M9"/>
    <s v="-90 kg"/>
    <n v="3"/>
    <s v="European Judo Championships Veterans 2023"/>
    <x v="0"/>
    <s v="EC"/>
    <s v="2023"/>
    <s v="2023 EC 3"/>
    <n v="0"/>
    <x v="286"/>
    <x v="42"/>
  </r>
  <r>
    <s v="986f2c47"/>
    <s v="BIH"/>
    <s v="MUCIBABIC"/>
    <s v="Milanko"/>
    <n v="1"/>
    <d v="1951-01-01T00:00:00"/>
    <s v="Veterans M9"/>
    <s v="-100 kg"/>
    <n v="1"/>
    <s v="European Judo Championships Veterans 2023"/>
    <x v="0"/>
    <s v="EC"/>
    <s v="2023"/>
    <s v="2023 EC 1"/>
    <n v="0"/>
    <x v="287"/>
    <x v="41"/>
  </r>
  <r>
    <s v="1d6d57ea"/>
    <s v="FRA"/>
    <s v="LAGUERRE"/>
    <s v="Gerard"/>
    <n v="1"/>
    <d v="1948-03-16T00:00:00"/>
    <s v="Veterans M9"/>
    <s v="-100 kg"/>
    <n v="2"/>
    <s v="European Judo Championships Veterans 2023"/>
    <x v="0"/>
    <s v="EC"/>
    <s v="2023"/>
    <s v="2023 EC 2"/>
    <n v="0"/>
    <x v="288"/>
    <x v="42"/>
  </r>
  <r>
    <s v="3be636fc"/>
    <s v="MDA"/>
    <s v="CURU"/>
    <s v="Piotr"/>
    <n v="1"/>
    <d v="1952-06-22T00:00:00"/>
    <s v="Veterans M9"/>
    <s v="+100 kg"/>
    <n v="1"/>
    <s v="European Judo Championships Veterans 2023"/>
    <x v="0"/>
    <s v="EC"/>
    <s v="2023"/>
    <s v="2023 EC 1"/>
    <n v="0"/>
    <x v="289"/>
    <x v="46"/>
  </r>
  <r>
    <s v="a59ca31f"/>
    <s v="GER"/>
    <s v="STURM"/>
    <s v="Ivan"/>
    <n v="1"/>
    <d v="1952-04-23T00:00:00"/>
    <s v="Veterans M9"/>
    <s v="+100 kg"/>
    <n v="2"/>
    <s v="European Judo Championships Veterans 2023"/>
    <x v="0"/>
    <s v="EC"/>
    <s v="2023"/>
    <s v="2023 EC 2"/>
    <n v="0"/>
    <x v="290"/>
    <x v="46"/>
  </r>
  <r>
    <s v="b9ed1661"/>
    <s v="MDA"/>
    <s v="MALEAR"/>
    <s v="Mihail"/>
    <n v="1"/>
    <d v="1944-03-19T00:00:00"/>
    <s v="Veterans M9"/>
    <s v="+100 kg"/>
    <n v="3"/>
    <s v="European Judo Championships Veterans 2023"/>
    <x v="0"/>
    <s v="EC"/>
    <s v="2023"/>
    <s v="2023 EC 3"/>
    <n v="0"/>
    <x v="291"/>
    <x v="47"/>
  </r>
  <r>
    <s v="369c5af3"/>
    <s v="FRA"/>
    <s v="DUFRESNE"/>
    <s v="Francoise"/>
    <n v="2"/>
    <d v="1952-11-20T00:00:00"/>
    <s v="Veterans F9"/>
    <s v="-70 kg"/>
    <n v="1"/>
    <s v="European Judo Championships Veterans 2023"/>
    <x v="1"/>
    <s v="EC"/>
    <s v="2023"/>
    <s v="2023 EC 1"/>
    <n v="0"/>
    <x v="292"/>
    <x v="46"/>
  </r>
  <r>
    <s v="34653b5d"/>
    <s v="ITA"/>
    <s v="PALLAVICINO"/>
    <s v="Cristiana"/>
    <n v="2"/>
    <d v="1951-12-06T00:00:00"/>
    <s v="Veterans F9"/>
    <s v="-70 kg"/>
    <n v="2"/>
    <s v="European Judo Championships Veterans 2023"/>
    <x v="1"/>
    <s v="EC"/>
    <s v="2023"/>
    <s v="2023 EC 2"/>
    <n v="0"/>
    <x v="293"/>
    <x v="41"/>
  </r>
  <r>
    <s v="67224d4c"/>
    <s v="ITA"/>
    <s v="DEIANA"/>
    <s v="Federico"/>
    <n v="1"/>
    <d v="1993-11-02T00:00:00"/>
    <s v="Veterans M1"/>
    <s v="-60 kg"/>
    <n v="1"/>
    <s v="Abu Dhabi World Championships Veterans 2023"/>
    <x v="0"/>
    <s v="WC"/>
    <s v="2023"/>
    <s v="2023 WC 1"/>
    <n v="0"/>
    <x v="294"/>
    <x v="2"/>
  </r>
  <r>
    <s v="2589e1f9"/>
    <s v="KAZ"/>
    <s v="BURBASSOV"/>
    <s v="Kairat"/>
    <n v="1"/>
    <d v="1990-02-27T00:00:00"/>
    <s v="Veterans M1"/>
    <s v="-60 kg"/>
    <n v="2"/>
    <s v="Abu Dhabi World Championships Veterans 2023"/>
    <x v="0"/>
    <s v="WC"/>
    <s v="2023"/>
    <s v="2023 WC 2"/>
    <n v="0"/>
    <x v="295"/>
    <x v="0"/>
  </r>
  <r>
    <s v="3b54411f"/>
    <s v="GEO"/>
    <s v="NADAREISHVILI"/>
    <s v="Givi"/>
    <n v="1"/>
    <d v="1992-08-21T00:00:00"/>
    <s v="Veterans M1"/>
    <s v="-60 kg"/>
    <n v="3"/>
    <s v="Abu Dhabi World Championships Veterans 2023"/>
    <x v="0"/>
    <s v="WC"/>
    <s v="2023"/>
    <s v="2023 WC 3"/>
    <n v="0"/>
    <x v="296"/>
    <x v="3"/>
  </r>
  <r>
    <s v="a599bf49"/>
    <s v="FRA"/>
    <s v="GAROFOLI"/>
    <s v="Romain"/>
    <n v="1"/>
    <d v="1990-05-22T00:00:00"/>
    <s v="Veterans M1"/>
    <s v="-60 kg"/>
    <n v="3"/>
    <s v="Abu Dhabi World Championships Veterans 2023"/>
    <x v="0"/>
    <s v="WC"/>
    <s v="2023"/>
    <s v="2023 WC 3"/>
    <n v="0"/>
    <x v="0"/>
    <x v="0"/>
  </r>
  <r>
    <s v="41ccf337"/>
    <s v="GEO"/>
    <s v="MEREBASHVILI"/>
    <s v="Paata"/>
    <n v="1"/>
    <d v="1990-10-24T00:00:00"/>
    <s v="Veterans M1"/>
    <s v="-66 kg"/>
    <n v="1"/>
    <s v="Abu Dhabi World Championships Veterans 2023"/>
    <x v="0"/>
    <s v="WC"/>
    <s v="2023"/>
    <s v="2023 WC 1"/>
    <n v="0"/>
    <x v="3"/>
    <x v="0"/>
  </r>
  <r>
    <s v="def67aed"/>
    <s v="GEO"/>
    <s v="BERIASHVILI"/>
    <s v="Giga"/>
    <n v="1"/>
    <d v="1993-10-09T00:00:00"/>
    <s v="Veterans M1"/>
    <s v="-66 kg"/>
    <n v="2"/>
    <s v="Abu Dhabi World Championships Veterans 2023"/>
    <x v="0"/>
    <s v="WC"/>
    <s v="2023"/>
    <s v="2023 WC 2"/>
    <n v="0"/>
    <x v="297"/>
    <x v="2"/>
  </r>
  <r>
    <s v="ea377b9f"/>
    <s v="KAZ"/>
    <s v="ABIL"/>
    <s v="Meiram"/>
    <n v="1"/>
    <d v="1992-05-01T00:00:00"/>
    <s v="Veterans M1"/>
    <s v="-66 kg"/>
    <n v="3"/>
    <s v="Abu Dhabi World Championships Veterans 2023"/>
    <x v="0"/>
    <s v="WC"/>
    <s v="2023"/>
    <s v="2023 WC 3"/>
    <n v="0"/>
    <x v="298"/>
    <x v="3"/>
  </r>
  <r>
    <s v="9d7bb4ac"/>
    <s v="BRA"/>
    <s v="BATISTA"/>
    <s v="Rogerio"/>
    <n v="1"/>
    <d v="1989-06-16T00:00:00"/>
    <s v="Veterans M1"/>
    <s v="-66 kg"/>
    <n v="3"/>
    <s v="Abu Dhabi World Championships Veterans 2023"/>
    <x v="0"/>
    <s v="WC"/>
    <s v="2023"/>
    <s v="2023 WC 3"/>
    <n v="0"/>
    <x v="299"/>
    <x v="4"/>
  </r>
  <r>
    <s v="747864ec"/>
    <s v="KAZ"/>
    <s v="ALDYNAZAROV"/>
    <s v="Dauren"/>
    <n v="1"/>
    <d v="1993-09-01T00:00:00"/>
    <s v="Veterans M1"/>
    <s v="-73 kg"/>
    <n v="1"/>
    <s v="Abu Dhabi World Championships Veterans 2023"/>
    <x v="0"/>
    <s v="WC"/>
    <s v="2023"/>
    <s v="2023 WC 1"/>
    <n v="0"/>
    <x v="300"/>
    <x v="2"/>
  </r>
  <r>
    <s v="fc4abb74"/>
    <s v="FRA"/>
    <s v="MARTIN"/>
    <s v="Victor"/>
    <n v="1"/>
    <d v="1993-10-09T00:00:00"/>
    <s v="Veterans M1"/>
    <s v="-73 kg"/>
    <n v="2"/>
    <s v="Abu Dhabi World Championships Veterans 2023"/>
    <x v="0"/>
    <s v="WC"/>
    <s v="2023"/>
    <s v="2023 WC 2"/>
    <n v="0"/>
    <x v="301"/>
    <x v="2"/>
  </r>
  <r>
    <n v="77699547"/>
    <s v="KAZ"/>
    <s v="NURMANOV"/>
    <s v="Sayan"/>
    <n v="1"/>
    <d v="1991-09-01T00:00:00"/>
    <s v="Veterans M1"/>
    <s v="-73 kg"/>
    <n v="3"/>
    <s v="Abu Dhabi World Championships Veterans 2023"/>
    <x v="0"/>
    <s v="WC"/>
    <s v="2023"/>
    <s v="2023 WC 3"/>
    <n v="0"/>
    <x v="302"/>
    <x v="1"/>
  </r>
  <r>
    <n v="82224545"/>
    <s v="UZB"/>
    <s v="INOYATOV"/>
    <s v="Bakhrom"/>
    <n v="1"/>
    <d v="1992-12-11T00:00:00"/>
    <s v="Veterans M1"/>
    <s v="-73 kg"/>
    <n v="3"/>
    <s v="Abu Dhabi World Championships Veterans 2023"/>
    <x v="0"/>
    <s v="WC"/>
    <s v="2023"/>
    <s v="2023 WC 3"/>
    <n v="0"/>
    <x v="303"/>
    <x v="3"/>
  </r>
  <r>
    <s v="c84bdc51"/>
    <s v="KAZ"/>
    <s v="MANASBAYEV"/>
    <s v="Bekzat"/>
    <n v="1"/>
    <d v="1989-10-02T00:00:00"/>
    <s v="Veterans M1"/>
    <s v="-81 kg"/>
    <n v="1"/>
    <s v="Abu Dhabi World Championships Veterans 2023"/>
    <x v="0"/>
    <s v="WC"/>
    <s v="2023"/>
    <s v="2023 WC 1"/>
    <n v="0"/>
    <x v="304"/>
    <x v="4"/>
  </r>
  <r>
    <s v="c4f33c68"/>
    <s v="KAZ"/>
    <s v="MAILASHEV"/>
    <s v="Nauryzbek"/>
    <n v="1"/>
    <d v="1991-03-14T00:00:00"/>
    <s v="Veterans M1"/>
    <s v="-81 kg"/>
    <n v="2"/>
    <s v="Abu Dhabi World Championships Veterans 2023"/>
    <x v="0"/>
    <s v="WC"/>
    <s v="2023"/>
    <s v="2023 WC 2"/>
    <n v="0"/>
    <x v="305"/>
    <x v="1"/>
  </r>
  <r>
    <s v="dba4bc4b"/>
    <s v="UKR"/>
    <s v="YEMELIANOV"/>
    <s v="Oleksii"/>
    <n v="1"/>
    <d v="1989-04-04T00:00:00"/>
    <s v="Veterans M1"/>
    <s v="-81 kg"/>
    <n v="3"/>
    <s v="Abu Dhabi World Championships Veterans 2023"/>
    <x v="0"/>
    <s v="WC"/>
    <s v="2023"/>
    <s v="2023 WC 3"/>
    <n v="0"/>
    <x v="306"/>
    <x v="4"/>
  </r>
  <r>
    <s v="4ab1fa5d"/>
    <s v="BRA"/>
    <s v="TORRES"/>
    <s v="Stanley"/>
    <n v="1"/>
    <d v="1991-10-02T00:00:00"/>
    <s v="Veterans M1"/>
    <s v="-81 kg"/>
    <n v="3"/>
    <s v="Abu Dhabi World Championships Veterans 2023"/>
    <x v="0"/>
    <s v="WC"/>
    <s v="2023"/>
    <s v="2023 WC 3"/>
    <n v="0"/>
    <x v="307"/>
    <x v="1"/>
  </r>
  <r>
    <s v="afac6369"/>
    <s v="FRA"/>
    <s v="BOYER"/>
    <s v="Aymeric"/>
    <n v="1"/>
    <d v="1992-09-07T00:00:00"/>
    <s v="Veterans M1"/>
    <s v="-90 kg"/>
    <n v="1"/>
    <s v="Abu Dhabi World Championships Veterans 2023"/>
    <x v="0"/>
    <s v="WC"/>
    <s v="2023"/>
    <s v="2023 WC 1"/>
    <n v="0"/>
    <x v="15"/>
    <x v="3"/>
  </r>
  <r>
    <s v="c518894a"/>
    <s v="KAZ"/>
    <s v="NURALIN"/>
    <s v="Serikbol"/>
    <n v="1"/>
    <d v="1991-02-27T00:00:00"/>
    <s v="Veterans M1"/>
    <s v="-90 kg"/>
    <n v="2"/>
    <s v="Abu Dhabi World Championships Veterans 2023"/>
    <x v="0"/>
    <s v="WC"/>
    <s v="2023"/>
    <s v="2023 WC 2"/>
    <n v="0"/>
    <x v="308"/>
    <x v="1"/>
  </r>
  <r>
    <s v="1cff7be8"/>
    <s v="BRA"/>
    <s v="JESUS"/>
    <s v="Ricardo"/>
    <n v="1"/>
    <d v="1989-01-12T00:00:00"/>
    <s v="Veterans M1"/>
    <s v="-90 kg"/>
    <n v="3"/>
    <s v="Abu Dhabi World Championships Veterans 2023"/>
    <x v="0"/>
    <s v="WC"/>
    <s v="2023"/>
    <s v="2023 WC 3"/>
    <n v="0"/>
    <x v="309"/>
    <x v="4"/>
  </r>
  <r>
    <s v="42357efb"/>
    <s v="KAZ"/>
    <s v="RUZUKULOV"/>
    <s v="Farkhad"/>
    <n v="1"/>
    <d v="1990-02-09T00:00:00"/>
    <s v="Veterans M1"/>
    <s v="-90 kg"/>
    <n v="3"/>
    <s v="Abu Dhabi World Championships Veterans 2023"/>
    <x v="0"/>
    <s v="WC"/>
    <s v="2023"/>
    <s v="2023 WC 3"/>
    <n v="0"/>
    <x v="310"/>
    <x v="0"/>
  </r>
  <r>
    <s v="75b66e1a"/>
    <s v="BRA"/>
    <s v="MIRANDA"/>
    <s v="Milton"/>
    <n v="1"/>
    <d v="1992-08-18T00:00:00"/>
    <s v="Veterans M1"/>
    <s v="-100 kg"/>
    <n v="1"/>
    <s v="Abu Dhabi World Championships Veterans 2023"/>
    <x v="0"/>
    <s v="WC"/>
    <s v="2023"/>
    <s v="2023 WC 1"/>
    <n v="0"/>
    <x v="311"/>
    <x v="3"/>
  </r>
  <r>
    <s v="2a816dcd"/>
    <s v="GEO"/>
    <s v="KAPANADZE"/>
    <s v="Zviad"/>
    <n v="1"/>
    <d v="1991-05-22T00:00:00"/>
    <s v="Veterans M1"/>
    <s v="-100 kg"/>
    <n v="2"/>
    <s v="Abu Dhabi World Championships Veterans 2023"/>
    <x v="0"/>
    <s v="WC"/>
    <s v="2023"/>
    <s v="2023 WC 2"/>
    <n v="0"/>
    <x v="312"/>
    <x v="1"/>
  </r>
  <r>
    <s v="26647ae4"/>
    <s v="MDA"/>
    <s v="TARAN"/>
    <s v="Mircea"/>
    <n v="1"/>
    <d v="1992-01-23T00:00:00"/>
    <s v="Veterans M1"/>
    <s v="-100 kg"/>
    <n v="3"/>
    <s v="Abu Dhabi World Championships Veterans 2023"/>
    <x v="0"/>
    <s v="WC"/>
    <s v="2023"/>
    <s v="2023 WC 3"/>
    <n v="0"/>
    <x v="313"/>
    <x v="3"/>
  </r>
  <r>
    <s v="74cc9775"/>
    <s v="UZB"/>
    <s v="SHARIPOV"/>
    <s v="Fakhriddin"/>
    <n v="1"/>
    <d v="1989-02-09T00:00:00"/>
    <s v="Veterans M1"/>
    <s v="-100 kg"/>
    <n v="3"/>
    <s v="Abu Dhabi World Championships Veterans 2023"/>
    <x v="0"/>
    <s v="WC"/>
    <s v="2023"/>
    <s v="2023 WC 3"/>
    <n v="0"/>
    <x v="314"/>
    <x v="4"/>
  </r>
  <r>
    <s v="35faad21"/>
    <s v="GEO"/>
    <s v="REZESIDZE"/>
    <s v="Slavik"/>
    <n v="1"/>
    <d v="1992-08-17T00:00:00"/>
    <s v="Veterans M1"/>
    <s v="+100 kg"/>
    <n v="1"/>
    <s v="Abu Dhabi World Championships Veterans 2023"/>
    <x v="0"/>
    <s v="WC"/>
    <s v="2023"/>
    <s v="2023 WC 1"/>
    <n v="0"/>
    <x v="24"/>
    <x v="3"/>
  </r>
  <r>
    <s v="8f2fc187"/>
    <s v="AZE"/>
    <s v="MAMMADLI"/>
    <s v="Gurban"/>
    <n v="1"/>
    <d v="1990-06-27T00:00:00"/>
    <s v="Veterans M1"/>
    <s v="+100 kg"/>
    <n v="2"/>
    <s v="Abu Dhabi World Championships Veterans 2023"/>
    <x v="0"/>
    <s v="WC"/>
    <s v="2023"/>
    <s v="2023 WC 2"/>
    <n v="0"/>
    <x v="25"/>
    <x v="0"/>
  </r>
  <r>
    <s v="77ecb1b1"/>
    <s v="KAZ"/>
    <s v="BAKTYBAY"/>
    <s v="Dastan"/>
    <n v="1"/>
    <d v="1990-04-23T00:00:00"/>
    <s v="Veterans M1"/>
    <s v="+100 kg"/>
    <n v="3"/>
    <s v="Abu Dhabi World Championships Veterans 2023"/>
    <x v="0"/>
    <s v="WC"/>
    <s v="2023"/>
    <s v="2023 WC 3"/>
    <n v="0"/>
    <x v="315"/>
    <x v="0"/>
  </r>
  <r>
    <s v="e98bb966"/>
    <s v="BRA"/>
    <s v="MARTIN"/>
    <s v="Felipe"/>
    <n v="1"/>
    <d v="1990-02-07T00:00:00"/>
    <s v="Veterans M1"/>
    <s v="+100 kg"/>
    <n v="3"/>
    <s v="Abu Dhabi World Championships Veterans 2023"/>
    <x v="0"/>
    <s v="WC"/>
    <s v="2023"/>
    <s v="2023 WC 3"/>
    <n v="0"/>
    <x v="316"/>
    <x v="0"/>
  </r>
  <r>
    <s v="6ea566f8"/>
    <s v="FRA"/>
    <s v="HIRTZIG"/>
    <s v="Meryl"/>
    <n v="2"/>
    <d v="1992-02-25T00:00:00"/>
    <s v="Veterans F1"/>
    <s v="-63 kg"/>
    <n v="1"/>
    <s v="Abu Dhabi World Championships Veterans 2023"/>
    <x v="1"/>
    <s v="WC"/>
    <s v="2023"/>
    <s v="2023 WC 1"/>
    <n v="0"/>
    <x v="317"/>
    <x v="3"/>
  </r>
  <r>
    <s v="47ed43d5"/>
    <s v="DEN"/>
    <s v="TORPE"/>
    <s v="Camilla"/>
    <n v="2"/>
    <d v="1992-01-01T00:00:00"/>
    <s v="Veterans F1"/>
    <s v="-63 kg"/>
    <n v="2"/>
    <s v="Abu Dhabi World Championships Veterans 2023"/>
    <x v="1"/>
    <s v="WC"/>
    <s v="2023"/>
    <s v="2023 WC 2"/>
    <n v="0"/>
    <x v="318"/>
    <x v="3"/>
  </r>
  <r>
    <s v="4f4548be"/>
    <s v="GER"/>
    <s v="KAISER"/>
    <s v="Swantje"/>
    <n v="2"/>
    <d v="1993-11-06T00:00:00"/>
    <s v="Veterans F1"/>
    <s v="-63 kg"/>
    <n v="3"/>
    <s v="Abu Dhabi World Championships Veterans 2023"/>
    <x v="1"/>
    <s v="WC"/>
    <s v="2023"/>
    <s v="2023 WC 3"/>
    <n v="0"/>
    <x v="26"/>
    <x v="2"/>
  </r>
  <r>
    <s v="fad2585c"/>
    <s v="GBR"/>
    <s v="BRAYSON"/>
    <s v="Caroline"/>
    <n v="2"/>
    <d v="1990-06-13T00:00:00"/>
    <s v="Veterans F1"/>
    <s v="-63 kg"/>
    <n v="3"/>
    <s v="Abu Dhabi World Championships Veterans 2023"/>
    <x v="1"/>
    <s v="WC"/>
    <s v="2023"/>
    <s v="2023 WC 3"/>
    <n v="0"/>
    <x v="319"/>
    <x v="0"/>
  </r>
  <r>
    <s v="d9254a1c"/>
    <s v="GEO"/>
    <s v="MULADZE"/>
    <s v="Dimitri"/>
    <n v="1"/>
    <d v="1986-08-30T00:00:00"/>
    <s v="Veterans M2"/>
    <s v="-60 kg"/>
    <n v="1"/>
    <s v="Abu Dhabi World Championships Veterans 2023"/>
    <x v="0"/>
    <s v="WC"/>
    <s v="2023"/>
    <s v="2023 WC 1"/>
    <n v="0"/>
    <x v="36"/>
    <x v="8"/>
  </r>
  <r>
    <s v="7cc4987c"/>
    <s v="MGL"/>
    <s v="BEGZJAV"/>
    <s v="Enkhtur"/>
    <n v="1"/>
    <d v="1986-11-24T00:00:00"/>
    <s v="Veterans M2"/>
    <s v="-60 kg"/>
    <n v="2"/>
    <s v="Abu Dhabi World Championships Veterans 2023"/>
    <x v="0"/>
    <s v="WC"/>
    <s v="2023"/>
    <s v="2023 WC 2"/>
    <n v="0"/>
    <x v="320"/>
    <x v="8"/>
  </r>
  <r>
    <s v="d94dcb83"/>
    <s v="KAZ"/>
    <s v="YESMAGANBETOV"/>
    <s v="Meirambek"/>
    <n v="1"/>
    <d v="1987-11-04T00:00:00"/>
    <s v="Veterans M2"/>
    <s v="-60 kg"/>
    <n v="3"/>
    <s v="Abu Dhabi World Championships Veterans 2023"/>
    <x v="0"/>
    <s v="WC"/>
    <s v="2023"/>
    <s v="2023 WC 3"/>
    <n v="0"/>
    <x v="321"/>
    <x v="9"/>
  </r>
  <r>
    <s v="cdb7e81a"/>
    <s v="KAZ"/>
    <s v="KAZBEKOV"/>
    <s v="Yergali"/>
    <n v="1"/>
    <d v="1985-02-15T00:00:00"/>
    <s v="Veterans M2"/>
    <s v="-60 kg"/>
    <n v="3"/>
    <s v="Abu Dhabi World Championships Veterans 2023"/>
    <x v="0"/>
    <s v="WC"/>
    <s v="2023"/>
    <s v="2023 WC 3"/>
    <n v="0"/>
    <x v="322"/>
    <x v="7"/>
  </r>
  <r>
    <s v="df2d8c1a"/>
    <s v="ITA"/>
    <s v="DEGORTES"/>
    <s v="Raimondo"/>
    <n v="1"/>
    <d v="1986-09-15T00:00:00"/>
    <s v="Veterans M2"/>
    <s v="-66 kg"/>
    <n v="1"/>
    <s v="Abu Dhabi World Championships Veterans 2023"/>
    <x v="0"/>
    <s v="WC"/>
    <s v="2023"/>
    <s v="2023 WC 1"/>
    <n v="0"/>
    <x v="323"/>
    <x v="8"/>
  </r>
  <r>
    <s v="db3a4531"/>
    <s v="UZB"/>
    <s v="TASHMATOV"/>
    <s v="Aziz"/>
    <n v="1"/>
    <d v="1986-02-15T00:00:00"/>
    <s v="Veterans M2"/>
    <s v="-66 kg"/>
    <n v="2"/>
    <s v="Abu Dhabi World Championships Veterans 2023"/>
    <x v="0"/>
    <s v="WC"/>
    <s v="2023"/>
    <s v="2023 WC 2"/>
    <n v="0"/>
    <x v="324"/>
    <x v="8"/>
  </r>
  <r>
    <s v="647159de"/>
    <s v="AZE"/>
    <s v="BABAYEV"/>
    <s v="Vugar"/>
    <n v="1"/>
    <d v="1984-01-18T00:00:00"/>
    <s v="Veterans M2"/>
    <s v="-66 kg"/>
    <n v="3"/>
    <s v="Abu Dhabi World Championships Veterans 2023"/>
    <x v="0"/>
    <s v="WC"/>
    <s v="2023"/>
    <s v="2023 WC 3"/>
    <n v="0"/>
    <x v="39"/>
    <x v="6"/>
  </r>
  <r>
    <s v="a5326aea"/>
    <s v="GEO"/>
    <s v="KURASBEDIANI"/>
    <s v="Ivane"/>
    <n v="1"/>
    <d v="1988-03-12T00:00:00"/>
    <s v="Veterans M2"/>
    <s v="-66 kg"/>
    <n v="3"/>
    <s v="Abu Dhabi World Championships Veterans 2023"/>
    <x v="0"/>
    <s v="WC"/>
    <s v="2023"/>
    <s v="2023 WC 3"/>
    <n v="0"/>
    <x v="325"/>
    <x v="5"/>
  </r>
  <r>
    <s v="a4d6e651"/>
    <s v="AZE"/>
    <s v="BABAYEV"/>
    <s v="Nadir"/>
    <n v="1"/>
    <d v="1988-03-10T00:00:00"/>
    <s v="Veterans M2"/>
    <s v="-73 kg"/>
    <n v="1"/>
    <s v="Abu Dhabi World Championships Veterans 2023"/>
    <x v="0"/>
    <s v="WC"/>
    <s v="2023"/>
    <s v="2023 WC 1"/>
    <n v="0"/>
    <x v="326"/>
    <x v="5"/>
  </r>
  <r>
    <s v="9928289d"/>
    <s v="UZB"/>
    <s v="MUMINKHODJAEV"/>
    <s v="Marufkhodja"/>
    <n v="1"/>
    <d v="1987-10-01T00:00:00"/>
    <s v="Veterans M2"/>
    <s v="-73 kg"/>
    <n v="2"/>
    <s v="Abu Dhabi World Championships Veterans 2023"/>
    <x v="0"/>
    <s v="WC"/>
    <s v="2023"/>
    <s v="2023 WC 2"/>
    <n v="0"/>
    <x v="327"/>
    <x v="9"/>
  </r>
  <r>
    <s v="f35ddf47"/>
    <s v="MGL"/>
    <s v="CHINCHULUUN"/>
    <s v="Bayarmagnai"/>
    <n v="1"/>
    <d v="1985-03-31T00:00:00"/>
    <s v="Veterans M2"/>
    <s v="-73 kg"/>
    <n v="3"/>
    <s v="Abu Dhabi World Championships Veterans 2023"/>
    <x v="0"/>
    <s v="WC"/>
    <s v="2023"/>
    <s v="2023 WC 3"/>
    <n v="0"/>
    <x v="328"/>
    <x v="7"/>
  </r>
  <r>
    <s v="1a97421b"/>
    <s v="GEO"/>
    <s v="CHUBINIDZE"/>
    <s v="Levan"/>
    <n v="1"/>
    <d v="1988-09-28T00:00:00"/>
    <s v="Veterans M2"/>
    <s v="-73 kg"/>
    <n v="3"/>
    <s v="Abu Dhabi World Championships Veterans 2023"/>
    <x v="0"/>
    <s v="WC"/>
    <s v="2023"/>
    <s v="2023 WC 3"/>
    <n v="0"/>
    <x v="41"/>
    <x v="5"/>
  </r>
  <r>
    <s v="114124dd"/>
    <s v="KGZ"/>
    <s v="BAIALINOV"/>
    <s v="Islam"/>
    <n v="1"/>
    <d v="1986-01-31T00:00:00"/>
    <s v="Veterans M2"/>
    <s v="-81 kg"/>
    <n v="1"/>
    <s v="Abu Dhabi World Championships Veterans 2023"/>
    <x v="0"/>
    <s v="WC"/>
    <s v="2023"/>
    <s v="2023 WC 1"/>
    <n v="0"/>
    <x v="329"/>
    <x v="8"/>
  </r>
  <r>
    <s v="3326595c"/>
    <s v="GEO"/>
    <s v="BAZANDARASHVILI"/>
    <s v="Zviad"/>
    <n v="1"/>
    <d v="1988-01-02T00:00:00"/>
    <s v="Veterans M2"/>
    <s v="-81 kg"/>
    <n v="2"/>
    <s v="Abu Dhabi World Championships Veterans 2023"/>
    <x v="0"/>
    <s v="WC"/>
    <s v="2023"/>
    <s v="2023 WC 2"/>
    <n v="0"/>
    <x v="330"/>
    <x v="5"/>
  </r>
  <r>
    <s v="58db313b"/>
    <s v="KAZ"/>
    <s v="KORGANOV"/>
    <s v="Avazbek"/>
    <n v="1"/>
    <d v="1988-01-26T00:00:00"/>
    <s v="Veterans M2"/>
    <s v="-81 kg"/>
    <n v="3"/>
    <s v="Abu Dhabi World Championships Veterans 2023"/>
    <x v="0"/>
    <s v="WC"/>
    <s v="2023"/>
    <s v="2023 WC 3"/>
    <n v="0"/>
    <x v="331"/>
    <x v="5"/>
  </r>
  <r>
    <s v="d1d9a199"/>
    <s v="FRA"/>
    <s v="CONDOMINES"/>
    <s v="Clement"/>
    <n v="1"/>
    <d v="1987-06-02T00:00:00"/>
    <s v="Veterans M2"/>
    <s v="-81 kg"/>
    <n v="3"/>
    <s v="Abu Dhabi World Championships Veterans 2023"/>
    <x v="0"/>
    <s v="WC"/>
    <s v="2023"/>
    <s v="2023 WC 3"/>
    <n v="0"/>
    <x v="332"/>
    <x v="9"/>
  </r>
  <r>
    <s v="3878e639"/>
    <s v="GEO"/>
    <s v="GHVINIASHVILI"/>
    <s v="Paata"/>
    <n v="1"/>
    <d v="1987-05-18T00:00:00"/>
    <s v="Veterans M2"/>
    <s v="-90 kg"/>
    <n v="1"/>
    <s v="Abu Dhabi World Championships Veterans 2023"/>
    <x v="0"/>
    <s v="WC"/>
    <s v="2023"/>
    <s v="2023 WC 1"/>
    <n v="0"/>
    <x v="333"/>
    <x v="9"/>
  </r>
  <r>
    <s v="44e954a6"/>
    <s v="TJK"/>
    <s v="BERDIEV"/>
    <s v="Maqsadsho"/>
    <n v="1"/>
    <d v="1987-05-24T00:00:00"/>
    <s v="Veterans M2"/>
    <s v="-90 kg"/>
    <n v="2"/>
    <s v="Abu Dhabi World Championships Veterans 2023"/>
    <x v="0"/>
    <s v="WC"/>
    <s v="2023"/>
    <s v="2023 WC 2"/>
    <n v="0"/>
    <x v="334"/>
    <x v="9"/>
  </r>
  <r>
    <s v="3727dce5"/>
    <s v="BEL"/>
    <s v="HANCI"/>
    <s v="Osman"/>
    <n v="1"/>
    <d v="1987-04-16T00:00:00"/>
    <s v="Veterans M2"/>
    <s v="-90 kg"/>
    <n v="3"/>
    <s v="Abu Dhabi World Championships Veterans 2023"/>
    <x v="0"/>
    <s v="WC"/>
    <s v="2023"/>
    <s v="2023 WC 3"/>
    <n v="0"/>
    <x v="49"/>
    <x v="9"/>
  </r>
  <r>
    <s v="328baf44"/>
    <s v="BRA"/>
    <s v="ARÁUJO"/>
    <s v="Elder"/>
    <n v="1"/>
    <d v="1987-07-02T00:00:00"/>
    <s v="Veterans M2"/>
    <s v="-90 kg"/>
    <n v="3"/>
    <s v="Abu Dhabi World Championships Veterans 2023"/>
    <x v="0"/>
    <s v="WC"/>
    <s v="2023"/>
    <s v="2023 WC 3"/>
    <n v="0"/>
    <x v="335"/>
    <x v="9"/>
  </r>
  <r>
    <s v="846279d7"/>
    <s v="UZB"/>
    <s v="ARSLANOV"/>
    <s v="Zafar"/>
    <n v="1"/>
    <d v="1987-07-01T00:00:00"/>
    <s v="Veterans M2"/>
    <s v="-100 kg"/>
    <n v="1"/>
    <s v="Abu Dhabi World Championships Veterans 2023"/>
    <x v="0"/>
    <s v="WC"/>
    <s v="2023"/>
    <s v="2023 WC 1"/>
    <n v="0"/>
    <x v="336"/>
    <x v="9"/>
  </r>
  <r>
    <s v="447113f8"/>
    <s v="MAR"/>
    <s v="SLIMANI"/>
    <s v="Souhail"/>
    <n v="1"/>
    <d v="1986-06-21T00:00:00"/>
    <s v="Veterans M2"/>
    <s v="-100 kg"/>
    <n v="2"/>
    <s v="Abu Dhabi World Championships Veterans 2023"/>
    <x v="0"/>
    <s v="WC"/>
    <s v="2023"/>
    <s v="2023 WC 2"/>
    <n v="0"/>
    <x v="337"/>
    <x v="8"/>
  </r>
  <r>
    <s v="229b3c7d"/>
    <s v="UZB"/>
    <s v="MARIS"/>
    <s v="Makhmudov"/>
    <n v="1"/>
    <d v="1986-06-01T00:00:00"/>
    <s v="Veterans M2"/>
    <s v="-100 kg"/>
    <n v="3"/>
    <s v="Abu Dhabi World Championships Veterans 2023"/>
    <x v="0"/>
    <s v="WC"/>
    <s v="2023"/>
    <s v="2023 WC 3"/>
    <n v="0"/>
    <x v="338"/>
    <x v="8"/>
  </r>
  <r>
    <s v="e6599d8b"/>
    <s v="BRA"/>
    <s v="KUBO"/>
    <s v="Leonardo"/>
    <n v="1"/>
    <d v="1987-11-30T00:00:00"/>
    <s v="Veterans M2"/>
    <s v="-100 kg"/>
    <n v="3"/>
    <s v="Abu Dhabi World Championships Veterans 2023"/>
    <x v="0"/>
    <s v="WC"/>
    <s v="2023"/>
    <s v="2023 WC 3"/>
    <n v="0"/>
    <x v="339"/>
    <x v="9"/>
  </r>
  <r>
    <s v="46ee4296"/>
    <s v="TJK"/>
    <s v="KHORKASHEV"/>
    <s v="Nabimukhamad"/>
    <n v="1"/>
    <d v="1987-08-10T00:00:00"/>
    <s v="Veterans M2"/>
    <s v="+100 kg"/>
    <n v="1"/>
    <s v="Abu Dhabi World Championships Veterans 2023"/>
    <x v="0"/>
    <s v="WC"/>
    <s v="2023"/>
    <s v="2023 WC 1"/>
    <n v="0"/>
    <x v="340"/>
    <x v="9"/>
  </r>
  <r>
    <s v="6b962df3"/>
    <s v="KAZ"/>
    <s v="KUDAIBERGENOV"/>
    <s v="Nishanbay"/>
    <n v="1"/>
    <d v="1988-02-11T00:00:00"/>
    <s v="Veterans M2"/>
    <s v="+100 kg"/>
    <n v="2"/>
    <s v="Abu Dhabi World Championships Veterans 2023"/>
    <x v="0"/>
    <s v="WC"/>
    <s v="2023"/>
    <s v="2023 WC 2"/>
    <n v="0"/>
    <x v="341"/>
    <x v="5"/>
  </r>
  <r>
    <s v="558f68e6"/>
    <s v="KAZ"/>
    <s v="AMRENOV"/>
    <s v="Talgat"/>
    <n v="1"/>
    <d v="1988-02-11T00:00:00"/>
    <s v="Veterans M2"/>
    <s v="+100 kg"/>
    <n v="3"/>
    <s v="Abu Dhabi World Championships Veterans 2023"/>
    <x v="0"/>
    <s v="WC"/>
    <s v="2023"/>
    <s v="2023 WC 3"/>
    <n v="0"/>
    <x v="342"/>
    <x v="5"/>
  </r>
  <r>
    <s v="5b57395b"/>
    <s v="UZB"/>
    <s v="ATADJANOV"/>
    <s v="Khamid"/>
    <n v="1"/>
    <d v="1986-03-10T00:00:00"/>
    <s v="Veterans M2"/>
    <s v="+100 kg"/>
    <n v="3"/>
    <s v="Abu Dhabi World Championships Veterans 2023"/>
    <x v="0"/>
    <s v="WC"/>
    <s v="2023"/>
    <s v="2023 WC 3"/>
    <n v="0"/>
    <x v="343"/>
    <x v="8"/>
  </r>
  <r>
    <s v="49cec617"/>
    <s v="FRA"/>
    <s v="MARTIN"/>
    <s v="Vanessa"/>
    <n v="2"/>
    <d v="1984-06-03T00:00:00"/>
    <s v="Veterans F2"/>
    <s v="-57 kg"/>
    <n v="1"/>
    <s v="Abu Dhabi World Championships Veterans 2023"/>
    <x v="1"/>
    <s v="WC"/>
    <s v="2023"/>
    <s v="2023 WC 1"/>
    <n v="0"/>
    <x v="344"/>
    <x v="6"/>
  </r>
  <r>
    <s v="2f839863"/>
    <s v="DEN"/>
    <s v="BERG"/>
    <s v="Rikke"/>
    <n v="2"/>
    <d v="1986-06-28T00:00:00"/>
    <s v="Veterans F2"/>
    <s v="-57 kg"/>
    <n v="2"/>
    <s v="Abu Dhabi World Championships Veterans 2023"/>
    <x v="1"/>
    <s v="WC"/>
    <s v="2023"/>
    <s v="2023 WC 2"/>
    <n v="0"/>
    <x v="345"/>
    <x v="8"/>
  </r>
  <r>
    <s v="dc5d1dba"/>
    <s v="FRA"/>
    <s v="REAL"/>
    <s v="Maelle"/>
    <n v="2"/>
    <d v="1993-11-24T00:00:00"/>
    <s v="Veterans F2"/>
    <s v="-57 kg"/>
    <n v="3"/>
    <s v="Abu Dhabi World Championships Veterans 2023"/>
    <x v="1"/>
    <s v="WC"/>
    <s v="2023"/>
    <s v="2023 WC 3"/>
    <n v="0"/>
    <x v="346"/>
    <x v="2"/>
  </r>
  <r>
    <s v="764f1f97"/>
    <s v="FRA"/>
    <s v="DURIEZ"/>
    <s v="Angelique"/>
    <n v="2"/>
    <d v="1985-11-16T00:00:00"/>
    <s v="Veterans F2"/>
    <s v="-57 kg"/>
    <n v="3"/>
    <s v="Abu Dhabi World Championships Veterans 2023"/>
    <x v="1"/>
    <s v="WC"/>
    <s v="2023"/>
    <s v="2023 WC 3"/>
    <n v="0"/>
    <x v="347"/>
    <x v="7"/>
  </r>
  <r>
    <s v="68fd8dde"/>
    <s v="GBR"/>
    <s v="GLASSFORD"/>
    <s v="Natasha"/>
    <n v="2"/>
    <d v="1988-01-17T00:00:00"/>
    <s v="Veterans F2"/>
    <s v="-63 kg"/>
    <n v="1"/>
    <s v="Abu Dhabi World Championships Veterans 2023"/>
    <x v="1"/>
    <s v="WC"/>
    <s v="2023"/>
    <s v="2023 WC 1"/>
    <n v="0"/>
    <x v="348"/>
    <x v="5"/>
  </r>
  <r>
    <s v="ba4e996a"/>
    <s v="GER"/>
    <s v="HARMS"/>
    <s v="Christin"/>
    <n v="2"/>
    <d v="1985-01-23T00:00:00"/>
    <s v="Veterans F2"/>
    <s v="-63 kg"/>
    <n v="2"/>
    <s v="Abu Dhabi World Championships Veterans 2023"/>
    <x v="1"/>
    <s v="WC"/>
    <s v="2023"/>
    <s v="2023 WC 2"/>
    <n v="0"/>
    <x v="349"/>
    <x v="7"/>
  </r>
  <r>
    <s v="cb634d94"/>
    <s v="EST"/>
    <s v="ZUBKOVA"/>
    <s v="Viktoria"/>
    <n v="2"/>
    <d v="1986-10-26T00:00:00"/>
    <s v="Veterans F2"/>
    <s v="-63 kg"/>
    <n v="3"/>
    <s v="Abu Dhabi World Championships Veterans 2023"/>
    <x v="1"/>
    <s v="WC"/>
    <s v="2023"/>
    <s v="2023 WC 3"/>
    <n v="0"/>
    <x v="350"/>
    <x v="8"/>
  </r>
  <r>
    <n v="69883941"/>
    <s v="GER"/>
    <s v="ESCHENAUER"/>
    <s v="Jessica"/>
    <n v="2"/>
    <d v="1988-05-09T00:00:00"/>
    <s v="Veterans F2"/>
    <s v="-70 kg"/>
    <n v="1"/>
    <s v="Abu Dhabi World Championships Veterans 2023"/>
    <x v="1"/>
    <s v="WC"/>
    <s v="2023"/>
    <s v="2023 WC 1"/>
    <n v="0"/>
    <x v="69"/>
    <x v="5"/>
  </r>
  <r>
    <s v="fbafebf3"/>
    <s v="GER"/>
    <s v="THIMSEN"/>
    <s v="Hanna"/>
    <n v="2"/>
    <d v="1987-01-05T00:00:00"/>
    <s v="Veterans F2"/>
    <s v="-70 kg"/>
    <n v="2"/>
    <s v="Abu Dhabi World Championships Veterans 2023"/>
    <x v="1"/>
    <s v="WC"/>
    <s v="2023"/>
    <s v="2023 WC 2"/>
    <n v="0"/>
    <x v="351"/>
    <x v="9"/>
  </r>
  <r>
    <s v="d512b5a4"/>
    <s v="SMR"/>
    <s v="ZANNONI"/>
    <s v="Jessica"/>
    <n v="2"/>
    <d v="1984-04-12T00:00:00"/>
    <s v="Veterans F2"/>
    <s v="-70 kg"/>
    <n v="3"/>
    <s v="Abu Dhabi World Championships Veterans 2023"/>
    <x v="1"/>
    <s v="WC"/>
    <s v="2023"/>
    <s v="2023 WC 3"/>
    <n v="0"/>
    <x v="67"/>
    <x v="6"/>
  </r>
  <r>
    <s v="a588397f"/>
    <s v="CZE"/>
    <s v="KODESOVA"/>
    <s v="Hana"/>
    <n v="2"/>
    <d v="1989-09-01T00:00:00"/>
    <s v="Veterans F2"/>
    <s v="-70 kg"/>
    <n v="3"/>
    <s v="Abu Dhabi World Championships Veterans 2023"/>
    <x v="1"/>
    <s v="WC"/>
    <s v="2023"/>
    <s v="2023 WC 3"/>
    <n v="0"/>
    <x v="29"/>
    <x v="4"/>
  </r>
  <r>
    <s v="f6e98c73"/>
    <s v="FRA"/>
    <s v="BEKKOUCHE"/>
    <s v="Sorraya"/>
    <n v="2"/>
    <d v="1989-03-13T00:00:00"/>
    <s v="Veterans F2"/>
    <s v="-78 kg"/>
    <n v="1"/>
    <s v="Abu Dhabi World Championships Veterans 2023"/>
    <x v="1"/>
    <s v="WC"/>
    <s v="2023"/>
    <s v="2023 WC 1"/>
    <n v="0"/>
    <x v="33"/>
    <x v="4"/>
  </r>
  <r>
    <s v="fcc8596f"/>
    <s v="GBR"/>
    <s v="BATT"/>
    <s v="Danielle"/>
    <n v="2"/>
    <d v="1989-09-26T00:00:00"/>
    <s v="Veterans F2"/>
    <s v="-78 kg"/>
    <n v="2"/>
    <s v="Abu Dhabi World Championships Veterans 2023"/>
    <x v="1"/>
    <s v="WC"/>
    <s v="2023"/>
    <s v="2023 WC 2"/>
    <n v="0"/>
    <x v="352"/>
    <x v="4"/>
  </r>
  <r>
    <s v="4da8a41c"/>
    <s v="FRA"/>
    <s v="GUIMARD"/>
    <s v="BLANDINE"/>
    <n v="2"/>
    <d v="1985-10-31T00:00:00"/>
    <s v="Veterans F2"/>
    <s v="-78 kg"/>
    <n v="3"/>
    <s v="Abu Dhabi World Championships Veterans 2023"/>
    <x v="1"/>
    <s v="WC"/>
    <s v="2023"/>
    <s v="2023 WC 3"/>
    <n v="0"/>
    <x v="353"/>
    <x v="7"/>
  </r>
  <r>
    <s v="27718ab5"/>
    <s v="FRA"/>
    <s v="DEZOTEUX"/>
    <s v="Adeline"/>
    <n v="2"/>
    <d v="1986-04-29T00:00:00"/>
    <s v="Veterans F2"/>
    <s v="-78 kg"/>
    <n v="3"/>
    <s v="Abu Dhabi World Championships Veterans 2023"/>
    <x v="1"/>
    <s v="WC"/>
    <s v="2023"/>
    <s v="2023 WC 3"/>
    <n v="0"/>
    <x v="72"/>
    <x v="8"/>
  </r>
  <r>
    <s v="631b3a84"/>
    <s v="ANG"/>
    <s v="VIEGAS"/>
    <s v="Luisa"/>
    <n v="2"/>
    <d v="1986-05-05T00:00:00"/>
    <s v="Veterans F2"/>
    <s v="+78 kg"/>
    <n v="1"/>
    <s v="Abu Dhabi World Championships Veterans 2023"/>
    <x v="1"/>
    <s v="WC"/>
    <s v="2023"/>
    <s v="2023 WC 1"/>
    <n v="0"/>
    <x v="354"/>
    <x v="8"/>
  </r>
  <r>
    <s v="456f4a3c"/>
    <s v="GER"/>
    <s v="DOEBRICH"/>
    <s v="Saskia"/>
    <n v="2"/>
    <d v="1985-03-15T00:00:00"/>
    <s v="Veterans F2"/>
    <s v="+78 kg"/>
    <n v="2"/>
    <s v="Abu Dhabi World Championships Veterans 2023"/>
    <x v="1"/>
    <s v="WC"/>
    <s v="2023"/>
    <s v="2023 WC 2"/>
    <n v="0"/>
    <x v="355"/>
    <x v="7"/>
  </r>
  <r>
    <s v="2633c516"/>
    <s v="GER"/>
    <s v="NOTTER"/>
    <s v="Zita"/>
    <n v="2"/>
    <d v="1992-05-15T00:00:00"/>
    <s v="Veterans F2"/>
    <s v="+78 kg"/>
    <n v="3"/>
    <s v="Abu Dhabi World Championships Veterans 2023"/>
    <x v="1"/>
    <s v="WC"/>
    <s v="2023"/>
    <s v="2023 WC 3"/>
    <n v="0"/>
    <x v="32"/>
    <x v="3"/>
  </r>
  <r>
    <s v="4af79147"/>
    <s v="BRA"/>
    <s v="CEZARIO"/>
    <s v="Cristian"/>
    <n v="1"/>
    <d v="1979-11-16T00:00:00"/>
    <s v="Veterans M3"/>
    <s v="-60 kg"/>
    <n v="1"/>
    <s v="Abu Dhabi World Championships Veterans 2023"/>
    <x v="0"/>
    <s v="WC"/>
    <s v="2023"/>
    <s v="2023 WC 1"/>
    <n v="0"/>
    <x v="356"/>
    <x v="14"/>
  </r>
  <r>
    <s v="97db65e9"/>
    <s v="KAZ"/>
    <s v="URINBASSAROV"/>
    <s v="Burkit"/>
    <n v="1"/>
    <d v="1981-08-11T00:00:00"/>
    <s v="Veterans M3"/>
    <s v="-60 kg"/>
    <n v="2"/>
    <s v="Abu Dhabi World Championships Veterans 2023"/>
    <x v="0"/>
    <s v="WC"/>
    <s v="2023"/>
    <s v="2023 WC 2"/>
    <n v="0"/>
    <x v="357"/>
    <x v="11"/>
  </r>
  <r>
    <s v="9d3c5b37"/>
    <s v="GEO"/>
    <s v="BASOSHVILI"/>
    <s v="Badri"/>
    <n v="1"/>
    <d v="1983-05-30T00:00:00"/>
    <s v="Veterans M3"/>
    <s v="-60 kg"/>
    <n v="3"/>
    <s v="Abu Dhabi World Championships Veterans 2023"/>
    <x v="0"/>
    <s v="WC"/>
    <s v="2023"/>
    <s v="2023 WC 3"/>
    <n v="0"/>
    <x v="109"/>
    <x v="10"/>
  </r>
  <r>
    <s v="928bdf75"/>
    <s v="KAZ"/>
    <s v="OMAROV"/>
    <s v="Yersaiyn"/>
    <n v="1"/>
    <d v="1982-02-10T00:00:00"/>
    <s v="Veterans M3"/>
    <s v="-60 kg"/>
    <n v="3"/>
    <s v="Abu Dhabi World Championships Veterans 2023"/>
    <x v="0"/>
    <s v="WC"/>
    <s v="2023"/>
    <s v="2023 WC 3"/>
    <n v="0"/>
    <x v="358"/>
    <x v="12"/>
  </r>
  <r>
    <s v="d8da33f1"/>
    <s v="POR"/>
    <s v="DOMINGUES"/>
    <s v="Eric"/>
    <n v="1"/>
    <d v="1980-01-19T00:00:00"/>
    <s v="Veterans M3"/>
    <s v="-66 kg"/>
    <n v="1"/>
    <s v="Abu Dhabi World Championships Veterans 2023"/>
    <x v="0"/>
    <s v="WC"/>
    <s v="2023"/>
    <s v="2023 WC 1"/>
    <n v="0"/>
    <x v="359"/>
    <x v="13"/>
  </r>
  <r>
    <s v="16a1c9a2"/>
    <s v="HUN"/>
    <s v="SINKA"/>
    <s v="Szabolcs"/>
    <n v="1"/>
    <d v="1982-09-29T00:00:00"/>
    <s v="Veterans M3"/>
    <s v="-66 kg"/>
    <n v="2"/>
    <s v="Abu Dhabi World Championships Veterans 2023"/>
    <x v="0"/>
    <s v="WC"/>
    <s v="2023"/>
    <s v="2023 WC 2"/>
    <n v="0"/>
    <x v="76"/>
    <x v="12"/>
  </r>
  <r>
    <s v="2fda63a3"/>
    <s v="KAZ"/>
    <s v="KAZBEKOV"/>
    <s v="Nurzhan"/>
    <n v="1"/>
    <d v="1981-01-28T00:00:00"/>
    <s v="Veterans M3"/>
    <s v="-66 kg"/>
    <n v="3"/>
    <s v="Abu Dhabi World Championships Veterans 2023"/>
    <x v="0"/>
    <s v="WC"/>
    <s v="2023"/>
    <s v="2023 WC 3"/>
    <n v="0"/>
    <x v="360"/>
    <x v="11"/>
  </r>
  <r>
    <s v="66fa25d7"/>
    <s v="AZE"/>
    <s v="MAYILOV"/>
    <s v="Elchin"/>
    <n v="1"/>
    <d v="1981-10-20T00:00:00"/>
    <s v="Veterans M3"/>
    <s v="-66 kg"/>
    <n v="3"/>
    <s v="Abu Dhabi World Championships Veterans 2023"/>
    <x v="0"/>
    <s v="WC"/>
    <s v="2023"/>
    <s v="2023 WC 3"/>
    <n v="0"/>
    <x v="361"/>
    <x v="11"/>
  </r>
  <r>
    <s v="29c263d5"/>
    <s v="POL"/>
    <s v="WILKOMIRSKI"/>
    <s v="Krzysztof"/>
    <n v="1"/>
    <d v="1980-09-18T00:00:00"/>
    <s v="Veterans M3"/>
    <s v="-73 kg"/>
    <n v="1"/>
    <s v="Abu Dhabi World Championships Veterans 2023"/>
    <x v="0"/>
    <s v="WC"/>
    <s v="2023"/>
    <s v="2023 WC 1"/>
    <n v="0"/>
    <x v="83"/>
    <x v="13"/>
  </r>
  <r>
    <s v="acbf17c9"/>
    <s v="FRA"/>
    <s v="BOULEMIA"/>
    <s v="Mustapha"/>
    <n v="1"/>
    <d v="1982-07-19T00:00:00"/>
    <s v="Veterans M3"/>
    <s v="-73 kg"/>
    <n v="2"/>
    <s v="Abu Dhabi World Championships Veterans 2023"/>
    <x v="0"/>
    <s v="WC"/>
    <s v="2023"/>
    <s v="2023 WC 2"/>
    <n v="0"/>
    <x v="362"/>
    <x v="12"/>
  </r>
  <r>
    <s v="4c1554ec"/>
    <s v="KAZ"/>
    <s v="AKKOZHIN"/>
    <s v="Daulet"/>
    <n v="1"/>
    <d v="1980-02-15T00:00:00"/>
    <s v="Veterans M3"/>
    <s v="-73 kg"/>
    <n v="3"/>
    <s v="Abu Dhabi World Championships Veterans 2023"/>
    <x v="0"/>
    <s v="WC"/>
    <s v="2023"/>
    <s v="2023 WC 3"/>
    <n v="0"/>
    <x v="363"/>
    <x v="13"/>
  </r>
  <r>
    <s v="262ee2e4"/>
    <s v="FRA"/>
    <s v="BARROT"/>
    <s v="Martial"/>
    <n v="1"/>
    <d v="1981-02-17T00:00:00"/>
    <s v="Veterans M3"/>
    <s v="-73 kg"/>
    <n v="3"/>
    <s v="Abu Dhabi World Championships Veterans 2023"/>
    <x v="0"/>
    <s v="WC"/>
    <s v="2023"/>
    <s v="2023 WC 3"/>
    <n v="0"/>
    <x v="364"/>
    <x v="11"/>
  </r>
  <r>
    <s v="7469e59d"/>
    <s v="SUI"/>
    <s v="EGGER"/>
    <s v="Micha"/>
    <n v="1"/>
    <d v="1981-08-03T00:00:00"/>
    <s v="Veterans M3"/>
    <s v="-81 kg"/>
    <n v="1"/>
    <s v="Abu Dhabi World Championships Veterans 2023"/>
    <x v="0"/>
    <s v="WC"/>
    <s v="2023"/>
    <s v="2023 WC 1"/>
    <n v="0"/>
    <x v="365"/>
    <x v="11"/>
  </r>
  <r>
    <n v="5.5286000000000005E+58"/>
    <s v="MDA"/>
    <s v="PATRASCU"/>
    <s v="Octavian"/>
    <n v="1"/>
    <d v="1982-09-24T00:00:00"/>
    <s v="Veterans M3"/>
    <s v="-81 kg"/>
    <n v="2"/>
    <s v="Abu Dhabi World Championships Veterans 2023"/>
    <x v="0"/>
    <s v="WC"/>
    <s v="2023"/>
    <s v="2023 WC 2"/>
    <n v="0"/>
    <x v="366"/>
    <x v="12"/>
  </r>
  <r>
    <s v="58ed68a3"/>
    <s v="AZE"/>
    <s v="HUSEYNOV"/>
    <s v="Zulfugar"/>
    <n v="1"/>
    <d v="1980-02-23T00:00:00"/>
    <s v="Veterans M3"/>
    <s v="-81 kg"/>
    <n v="3"/>
    <s v="Abu Dhabi World Championships Veterans 2023"/>
    <x v="0"/>
    <s v="WC"/>
    <s v="2023"/>
    <s v="2023 WC 3"/>
    <n v="0"/>
    <x v="82"/>
    <x v="13"/>
  </r>
  <r>
    <s v="efa733b9"/>
    <s v="FIN"/>
    <s v="BACKMAN"/>
    <s v="Tony"/>
    <n v="1"/>
    <d v="1980-11-24T00:00:00"/>
    <s v="Veterans M3"/>
    <s v="-81 kg"/>
    <n v="3"/>
    <s v="Abu Dhabi World Championships Veterans 2023"/>
    <x v="0"/>
    <s v="WC"/>
    <s v="2023"/>
    <s v="2023 WC 3"/>
    <n v="0"/>
    <x v="367"/>
    <x v="13"/>
  </r>
  <r>
    <s v="5ce7e3c9"/>
    <s v="EST"/>
    <s v="MARMELJUK"/>
    <s v="Sergei"/>
    <n v="1"/>
    <d v="1983-05-02T00:00:00"/>
    <s v="Veterans M3"/>
    <s v="-90 kg"/>
    <n v="1"/>
    <s v="Abu Dhabi World Championships Veterans 2023"/>
    <x v="0"/>
    <s v="WC"/>
    <s v="2023"/>
    <s v="2023 WC 1"/>
    <n v="0"/>
    <x v="368"/>
    <x v="10"/>
  </r>
  <r>
    <s v="dee6fbc9"/>
    <s v="POL"/>
    <s v="JURKIEWICZ"/>
    <s v="Dawid"/>
    <n v="1"/>
    <d v="1982-10-29T00:00:00"/>
    <s v="Veterans M3"/>
    <s v="-90 kg"/>
    <n v="2"/>
    <s v="Abu Dhabi World Championships Veterans 2023"/>
    <x v="0"/>
    <s v="WC"/>
    <s v="2023"/>
    <s v="2023 WC 2"/>
    <n v="0"/>
    <x v="369"/>
    <x v="12"/>
  </r>
  <r>
    <s v="a61fb771"/>
    <s v="MGL"/>
    <s v="LKHAMAA"/>
    <s v="Amarjargal"/>
    <n v="1"/>
    <d v="1981-07-26T00:00:00"/>
    <s v="Veterans M3"/>
    <s v="-90 kg"/>
    <n v="3"/>
    <s v="Abu Dhabi World Championships Veterans 2023"/>
    <x v="0"/>
    <s v="WC"/>
    <s v="2023"/>
    <s v="2023 WC 3"/>
    <n v="0"/>
    <x v="370"/>
    <x v="11"/>
  </r>
  <r>
    <s v="2eaf319a"/>
    <s v="GEO"/>
    <s v="MIKABERIDZE"/>
    <s v="Lasha"/>
    <n v="1"/>
    <d v="1982-08-08T00:00:00"/>
    <s v="Veterans M3"/>
    <s v="-90 kg"/>
    <n v="3"/>
    <s v="Abu Dhabi World Championships Veterans 2023"/>
    <x v="0"/>
    <s v="WC"/>
    <s v="2023"/>
    <s v="2023 WC 3"/>
    <n v="0"/>
    <x v="371"/>
    <x v="12"/>
  </r>
  <r>
    <s v="da4ed7b8"/>
    <s v="AUS"/>
    <s v="BARRETO"/>
    <s v="Diego de souza"/>
    <n v="1"/>
    <d v="1982-03-05T00:00:00"/>
    <s v="Veterans M3"/>
    <s v="-100 kg"/>
    <n v="1"/>
    <s v="Abu Dhabi World Championships Veterans 2023"/>
    <x v="0"/>
    <s v="WC"/>
    <s v="2023"/>
    <s v="2023 WC 1"/>
    <n v="0"/>
    <x v="372"/>
    <x v="12"/>
  </r>
  <r>
    <s v="129a11b3"/>
    <s v="GEO"/>
    <s v="GOBEJISHVILI"/>
    <s v="Deviko"/>
    <n v="1"/>
    <d v="1983-12-11T00:00:00"/>
    <s v="Veterans M3"/>
    <s v="-100 kg"/>
    <n v="2"/>
    <s v="Abu Dhabi World Championships Veterans 2023"/>
    <x v="0"/>
    <s v="WC"/>
    <s v="2023"/>
    <s v="2023 WC 2"/>
    <n v="0"/>
    <x v="92"/>
    <x v="10"/>
  </r>
  <r>
    <s v="26ac5692"/>
    <s v="AZE"/>
    <s v="MAMMADOV"/>
    <s v="Nizami"/>
    <n v="1"/>
    <d v="1981-01-18T00:00:00"/>
    <s v="Veterans M3"/>
    <s v="-100 kg"/>
    <n v="3"/>
    <s v="Abu Dhabi World Championships Veterans 2023"/>
    <x v="0"/>
    <s v="WC"/>
    <s v="2023"/>
    <s v="2023 WC 3"/>
    <n v="0"/>
    <x v="373"/>
    <x v="11"/>
  </r>
  <r>
    <s v="99a69fca"/>
    <s v="KAZ"/>
    <s v="KONDRATYEV"/>
    <s v="Yevgeniy"/>
    <n v="1"/>
    <d v="1982-11-17T00:00:00"/>
    <s v="Veterans M3"/>
    <s v="-100 kg"/>
    <n v="3"/>
    <s v="Abu Dhabi World Championships Veterans 2023"/>
    <x v="0"/>
    <s v="WC"/>
    <s v="2023"/>
    <s v="2023 WC 3"/>
    <n v="0"/>
    <x v="374"/>
    <x v="12"/>
  </r>
  <r>
    <s v="cc4e8a75"/>
    <s v="BRA"/>
    <s v="FERREIRA"/>
    <s v="Ricardo"/>
    <n v="1"/>
    <d v="1982-07-26T00:00:00"/>
    <s v="Veterans M3"/>
    <s v="+100 kg"/>
    <n v="1"/>
    <s v="Abu Dhabi World Championships Veterans 2023"/>
    <x v="0"/>
    <s v="WC"/>
    <s v="2023"/>
    <s v="2023 WC 1"/>
    <n v="0"/>
    <x v="375"/>
    <x v="12"/>
  </r>
  <r>
    <s v="5ea24233"/>
    <s v="BRA"/>
    <s v="PEINADO"/>
    <s v="Antonio Carlos"/>
    <n v="1"/>
    <d v="1982-03-20T00:00:00"/>
    <s v="Veterans M3"/>
    <s v="+100 kg"/>
    <n v="2"/>
    <s v="Abu Dhabi World Championships Veterans 2023"/>
    <x v="0"/>
    <s v="WC"/>
    <s v="2023"/>
    <s v="2023 WC 2"/>
    <n v="0"/>
    <x v="376"/>
    <x v="12"/>
  </r>
  <r>
    <s v="743a7f8c"/>
    <s v="GEO"/>
    <s v="TSIKLAURI"/>
    <s v="Zviad"/>
    <n v="1"/>
    <d v="1981-06-12T00:00:00"/>
    <s v="Veterans M3"/>
    <s v="+100 kg"/>
    <n v="3"/>
    <s v="Abu Dhabi World Championships Veterans 2023"/>
    <x v="0"/>
    <s v="WC"/>
    <s v="2023"/>
    <s v="2023 WC 3"/>
    <n v="0"/>
    <x v="377"/>
    <x v="11"/>
  </r>
  <r>
    <s v="5568969c"/>
    <s v="KAZ"/>
    <s v="ABEUOV"/>
    <s v="Arman"/>
    <n v="1"/>
    <d v="1982-06-30T00:00:00"/>
    <s v="Veterans M3"/>
    <s v="+100 kg"/>
    <n v="3"/>
    <s v="Abu Dhabi World Championships Veterans 2023"/>
    <x v="0"/>
    <s v="WC"/>
    <s v="2023"/>
    <s v="2023 WC 3"/>
    <n v="0"/>
    <x v="378"/>
    <x v="12"/>
  </r>
  <r>
    <s v="554c9299"/>
    <s v="ITA"/>
    <s v="MERELLI"/>
    <s v="Elen"/>
    <n v="2"/>
    <d v="1981-03-09T00:00:00"/>
    <s v="Veterans F3"/>
    <s v="-52 kg"/>
    <n v="1"/>
    <s v="Abu Dhabi World Championships Veterans 2023"/>
    <x v="1"/>
    <s v="WC"/>
    <s v="2023"/>
    <s v="2023 WC 1"/>
    <n v="0"/>
    <x v="379"/>
    <x v="11"/>
  </r>
  <r>
    <s v="b5a89ecf"/>
    <s v="MGL"/>
    <s v="GALKHUU"/>
    <s v="Oyunchimeg"/>
    <n v="2"/>
    <d v="1983-04-25T00:00:00"/>
    <s v="Veterans F3"/>
    <s v="-52 kg"/>
    <n v="2"/>
    <s v="Abu Dhabi World Championships Veterans 2023"/>
    <x v="1"/>
    <s v="WC"/>
    <s v="2023"/>
    <s v="2023 WC 2"/>
    <n v="0"/>
    <x v="380"/>
    <x v="10"/>
  </r>
  <r>
    <s v="b27d3a7a"/>
    <s v="ITA"/>
    <s v="D AMARIO"/>
    <s v="ALESSANDRA"/>
    <n v="2"/>
    <d v="1981-03-27T00:00:00"/>
    <s v="Veterans F3"/>
    <s v="-52 kg"/>
    <n v="3"/>
    <s v="Abu Dhabi World Championships Veterans 2023"/>
    <x v="1"/>
    <s v="WC"/>
    <s v="2023"/>
    <s v="2023 WC 3"/>
    <n v="0"/>
    <x v="99"/>
    <x v="11"/>
  </r>
  <r>
    <s v="2d876da9"/>
    <s v="NED"/>
    <s v="VAN ALLER"/>
    <s v="Jasmijn"/>
    <n v="2"/>
    <d v="1983-05-28T00:00:00"/>
    <s v="Veterans F3"/>
    <s v="-57 kg"/>
    <n v="1"/>
    <s v="Abu Dhabi World Championships Veterans 2023"/>
    <x v="1"/>
    <s v="WC"/>
    <s v="2023"/>
    <s v="2023 WC 1"/>
    <n v="0"/>
    <x v="381"/>
    <x v="10"/>
  </r>
  <r>
    <s v="63a6d6fc"/>
    <s v="FIN"/>
    <s v="LARI"/>
    <s v="Loredana"/>
    <n v="2"/>
    <d v="1983-01-02T00:00:00"/>
    <s v="Veterans F3"/>
    <s v="-57 kg"/>
    <n v="2"/>
    <s v="Abu Dhabi World Championships Veterans 2023"/>
    <x v="1"/>
    <s v="WC"/>
    <s v="2023"/>
    <s v="2023 WC 2"/>
    <n v="0"/>
    <x v="101"/>
    <x v="10"/>
  </r>
  <r>
    <s v="af34cac7"/>
    <s v="GER"/>
    <s v="ROESSLER"/>
    <s v="Nadine"/>
    <n v="2"/>
    <d v="1980-12-10T00:00:00"/>
    <s v="Veterans F3"/>
    <s v="-57 kg"/>
    <n v="3"/>
    <s v="Abu Dhabi World Championships Veterans 2023"/>
    <x v="1"/>
    <s v="WC"/>
    <s v="2023"/>
    <s v="2023 WC 3"/>
    <n v="0"/>
    <x v="102"/>
    <x v="13"/>
  </r>
  <r>
    <s v="1541d6a7"/>
    <s v="DEN"/>
    <s v="OESTERGAARD"/>
    <s v="Julie"/>
    <n v="2"/>
    <d v="1980-08-06T00:00:00"/>
    <s v="Veterans F3"/>
    <s v="-63 kg"/>
    <n v="1"/>
    <s v="Abu Dhabi World Championships Veterans 2023"/>
    <x v="1"/>
    <s v="WC"/>
    <s v="2023"/>
    <s v="2023 WC 1"/>
    <n v="0"/>
    <x v="382"/>
    <x v="13"/>
  </r>
  <r>
    <s v="66d71d89"/>
    <s v="GER"/>
    <s v="GLEBOCZYK"/>
    <s v="Juliane"/>
    <n v="2"/>
    <d v="1981-03-24T00:00:00"/>
    <s v="Veterans F3"/>
    <s v="-63 kg"/>
    <n v="2"/>
    <s v="Abu Dhabi World Championships Veterans 2023"/>
    <x v="1"/>
    <s v="WC"/>
    <s v="2023"/>
    <s v="2023 WC 2"/>
    <n v="0"/>
    <x v="383"/>
    <x v="11"/>
  </r>
  <r>
    <s v="8324cd5e"/>
    <s v="GER"/>
    <s v="JANK"/>
    <s v="Katja"/>
    <n v="2"/>
    <d v="1980-11-27T00:00:00"/>
    <s v="Veterans F3"/>
    <s v="-63 kg"/>
    <n v="3"/>
    <s v="Abu Dhabi World Championships Veterans 2023"/>
    <x v="1"/>
    <s v="WC"/>
    <s v="2023"/>
    <s v="2023 WC 3"/>
    <n v="0"/>
    <x v="384"/>
    <x v="13"/>
  </r>
  <r>
    <s v="16c4db51"/>
    <s v="FRA"/>
    <s v="DI MARCO"/>
    <s v="ELODIE"/>
    <n v="2"/>
    <d v="1982-12-10T00:00:00"/>
    <s v="Veterans F3"/>
    <s v="-70 kg"/>
    <n v="1"/>
    <s v="Abu Dhabi World Championships Veterans 2023"/>
    <x v="1"/>
    <s v="WC"/>
    <s v="2023"/>
    <s v="2023 WC 1"/>
    <n v="0"/>
    <x v="106"/>
    <x v="12"/>
  </r>
  <r>
    <s v="58ebf52b"/>
    <s v="GER"/>
    <s v="VELTEN"/>
    <s v="Marion"/>
    <n v="2"/>
    <d v="1981-03-19T00:00:00"/>
    <s v="Veterans F3"/>
    <s v="-70 kg"/>
    <n v="2"/>
    <s v="Abu Dhabi World Championships Veterans 2023"/>
    <x v="1"/>
    <s v="WC"/>
    <s v="2023"/>
    <s v="2023 WC 2"/>
    <n v="0"/>
    <x v="105"/>
    <x v="11"/>
  </r>
  <r>
    <s v="9945e51b"/>
    <s v="GBR"/>
    <s v="DELANEY"/>
    <s v="Emma"/>
    <n v="2"/>
    <d v="1982-01-11T00:00:00"/>
    <s v="Veterans F3"/>
    <s v="-70 kg"/>
    <n v="3"/>
    <s v="Abu Dhabi World Championships Veterans 2023"/>
    <x v="1"/>
    <s v="WC"/>
    <s v="2023"/>
    <s v="2023 WC 3"/>
    <n v="0"/>
    <x v="385"/>
    <x v="12"/>
  </r>
  <r>
    <s v="c75c7fd1"/>
    <s v="AZE"/>
    <s v="HAJIYEV"/>
    <s v="Babak"/>
    <n v="1"/>
    <d v="1976-07-11T00:00:00"/>
    <s v="Veterans M4"/>
    <s v="-60 kg"/>
    <n v="1"/>
    <s v="Abu Dhabi World Championships Veterans 2023"/>
    <x v="0"/>
    <s v="WC"/>
    <s v="2023"/>
    <s v="2023 WC 1"/>
    <n v="0"/>
    <x v="108"/>
    <x v="15"/>
  </r>
  <r>
    <s v="f5148de9"/>
    <s v="KAZ"/>
    <s v="SYZDYKOV"/>
    <s v="Yerlan"/>
    <n v="1"/>
    <d v="1977-07-13T00:00:00"/>
    <s v="Veterans M4"/>
    <s v="-60 kg"/>
    <n v="2"/>
    <s v="Abu Dhabi World Championships Veterans 2023"/>
    <x v="0"/>
    <s v="WC"/>
    <s v="2023"/>
    <s v="2023 WC 2"/>
    <n v="0"/>
    <x v="386"/>
    <x v="16"/>
  </r>
  <r>
    <s v="e53c131e"/>
    <s v="GER"/>
    <s v="SWIECH"/>
    <s v="Hubert"/>
    <n v="1"/>
    <d v="1975-10-25T00:00:00"/>
    <s v="Veterans M4"/>
    <s v="-60 kg"/>
    <n v="3"/>
    <s v="Abu Dhabi World Championships Veterans 2023"/>
    <x v="0"/>
    <s v="WC"/>
    <s v="2023"/>
    <s v="2023 WC 3"/>
    <n v="0"/>
    <x v="387"/>
    <x v="18"/>
  </r>
  <r>
    <s v="6f4277f8"/>
    <s v="USA"/>
    <s v="SORDO"/>
    <s v="Carlos"/>
    <n v="1"/>
    <d v="1978-01-10T00:00:00"/>
    <s v="Veterans M4"/>
    <s v="-60 kg"/>
    <n v="3"/>
    <s v="Abu Dhabi World Championships Veterans 2023"/>
    <x v="0"/>
    <s v="WC"/>
    <s v="2023"/>
    <s v="2023 WC 3"/>
    <n v="0"/>
    <x v="388"/>
    <x v="17"/>
  </r>
  <r>
    <s v="6e9723d5"/>
    <s v="KAZ"/>
    <s v="AITYMOV"/>
    <s v="Nasradin"/>
    <n v="1"/>
    <d v="1978-04-19T00:00:00"/>
    <s v="Veterans M4"/>
    <s v="-66 kg"/>
    <n v="1"/>
    <s v="Abu Dhabi World Championships Veterans 2023"/>
    <x v="0"/>
    <s v="WC"/>
    <s v="2023"/>
    <s v="2023 WC 1"/>
    <n v="0"/>
    <x v="389"/>
    <x v="17"/>
  </r>
  <r>
    <s v="4367e12c"/>
    <s v="ITA"/>
    <s v="BROCCHIERI"/>
    <s v="Fabio Stefano"/>
    <n v="1"/>
    <d v="1976-01-03T00:00:00"/>
    <s v="Veterans M4"/>
    <s v="-66 kg"/>
    <n v="2"/>
    <s v="Abu Dhabi World Championships Veterans 2023"/>
    <x v="0"/>
    <s v="WC"/>
    <s v="2023"/>
    <s v="2023 WC 2"/>
    <n v="0"/>
    <x v="390"/>
    <x v="15"/>
  </r>
  <r>
    <s v="3d92859b"/>
    <s v="FRA"/>
    <s v="HUGON JEANNIN"/>
    <s v="Ronny"/>
    <n v="1"/>
    <d v="1978-06-24T00:00:00"/>
    <s v="Veterans M4"/>
    <s v="-66 kg"/>
    <n v="3"/>
    <s v="Abu Dhabi World Championships Veterans 2023"/>
    <x v="0"/>
    <s v="WC"/>
    <s v="2023"/>
    <s v="2023 WC 3"/>
    <n v="0"/>
    <x v="391"/>
    <x v="17"/>
  </r>
  <r>
    <s v="3d713696"/>
    <s v="ITA"/>
    <s v="LEPORE"/>
    <s v="Alessio"/>
    <n v="1"/>
    <d v="1974-11-16T00:00:00"/>
    <s v="Veterans M4"/>
    <s v="-66 kg"/>
    <n v="3"/>
    <s v="Abu Dhabi World Championships Veterans 2023"/>
    <x v="0"/>
    <s v="WC"/>
    <s v="2023"/>
    <s v="2023 WC 3"/>
    <n v="0"/>
    <x v="392"/>
    <x v="19"/>
  </r>
  <r>
    <s v="94e87aa9"/>
    <s v="BRA"/>
    <s v="HAYEK"/>
    <s v="Bahjet"/>
    <n v="1"/>
    <d v="1976-05-17T00:00:00"/>
    <s v="Veterans M4"/>
    <s v="-73 kg"/>
    <n v="1"/>
    <s v="Abu Dhabi World Championships Veterans 2023"/>
    <x v="0"/>
    <s v="WC"/>
    <s v="2023"/>
    <s v="2023 WC 1"/>
    <n v="0"/>
    <x v="393"/>
    <x v="15"/>
  </r>
  <r>
    <s v="d3ee1eed"/>
    <s v="KAZ"/>
    <s v="MAMETIYAZOV"/>
    <s v="Serik"/>
    <n v="1"/>
    <d v="1975-04-18T00:00:00"/>
    <s v="Veterans M4"/>
    <s v="-73 kg"/>
    <n v="2"/>
    <s v="Abu Dhabi World Championships Veterans 2023"/>
    <x v="0"/>
    <s v="WC"/>
    <s v="2023"/>
    <s v="2023 WC 2"/>
    <n v="0"/>
    <x v="394"/>
    <x v="18"/>
  </r>
  <r>
    <s v="83f4681e"/>
    <s v="ARG"/>
    <s v="PALUDI"/>
    <s v="Gaston"/>
    <n v="1"/>
    <d v="1974-12-06T00:00:00"/>
    <s v="Veterans M4"/>
    <s v="-73 kg"/>
    <n v="3"/>
    <s v="Abu Dhabi World Championships Veterans 2023"/>
    <x v="0"/>
    <s v="WC"/>
    <s v="2023"/>
    <s v="2023 WC 3"/>
    <n v="0"/>
    <x v="395"/>
    <x v="19"/>
  </r>
  <r>
    <s v="b5a89f28"/>
    <s v="SRB"/>
    <s v="MIJALKOVIC"/>
    <s v="Marko"/>
    <n v="1"/>
    <d v="1976-08-11T00:00:00"/>
    <s v="Veterans M4"/>
    <s v="-73 kg"/>
    <n v="3"/>
    <s v="Abu Dhabi World Championships Veterans 2023"/>
    <x v="0"/>
    <s v="WC"/>
    <s v="2023"/>
    <s v="2023 WC 3"/>
    <n v="0"/>
    <x v="117"/>
    <x v="15"/>
  </r>
  <r>
    <s v="fe32db72"/>
    <s v="FRA"/>
    <s v="MARTELET"/>
    <s v="Florent"/>
    <n v="1"/>
    <d v="1977-09-30T00:00:00"/>
    <s v="Veterans M4"/>
    <s v="-81 kg"/>
    <n v="1"/>
    <s v="Abu Dhabi World Championships Veterans 2023"/>
    <x v="0"/>
    <s v="WC"/>
    <s v="2023"/>
    <s v="2023 WC 1"/>
    <n v="0"/>
    <x v="396"/>
    <x v="16"/>
  </r>
  <r>
    <s v="8f649386"/>
    <s v="POL"/>
    <s v="GAJDAMAKIN"/>
    <s v="Radoslaw"/>
    <n v="1"/>
    <d v="1978-04-22T00:00:00"/>
    <s v="Veterans M4"/>
    <s v="-81 kg"/>
    <n v="2"/>
    <s v="Abu Dhabi World Championships Veterans 2023"/>
    <x v="0"/>
    <s v="WC"/>
    <s v="2023"/>
    <s v="2023 WC 2"/>
    <n v="0"/>
    <x v="397"/>
    <x v="17"/>
  </r>
  <r>
    <s v="ae5d7858"/>
    <s v="JPN"/>
    <s v="SAKANISHI"/>
    <s v="Ryoji"/>
    <n v="1"/>
    <d v="1978-07-18T00:00:00"/>
    <s v="Veterans M4"/>
    <s v="-81 kg"/>
    <n v="3"/>
    <s v="Abu Dhabi World Championships Veterans 2023"/>
    <x v="0"/>
    <s v="WC"/>
    <s v="2023"/>
    <s v="2023 WC 3"/>
    <n v="0"/>
    <x v="398"/>
    <x v="17"/>
  </r>
  <r>
    <s v="d2f7c68a"/>
    <s v="AUT"/>
    <s v="KERSCHNER"/>
    <s v="Krisztian"/>
    <n v="1"/>
    <d v="1976-09-30T00:00:00"/>
    <s v="Veterans M4"/>
    <s v="-81 kg"/>
    <n v="3"/>
    <s v="Abu Dhabi World Championships Veterans 2023"/>
    <x v="0"/>
    <s v="WC"/>
    <s v="2023"/>
    <s v="2023 WC 3"/>
    <n v="0"/>
    <x v="399"/>
    <x v="15"/>
  </r>
  <r>
    <s v="97136b93"/>
    <s v="CRO"/>
    <s v="SANCIC"/>
    <s v="Josip"/>
    <n v="1"/>
    <d v="1977-01-20T00:00:00"/>
    <s v="Veterans M4"/>
    <s v="-90 kg"/>
    <n v="1"/>
    <s v="Abu Dhabi World Championships Veterans 2023"/>
    <x v="0"/>
    <s v="WC"/>
    <s v="2023"/>
    <s v="2023 WC 1"/>
    <n v="0"/>
    <x v="400"/>
    <x v="16"/>
  </r>
  <r>
    <s v="ac9df1dc"/>
    <s v="POR"/>
    <s v="VIEIRA"/>
    <s v="Alexandre"/>
    <n v="1"/>
    <d v="1976-03-17T00:00:00"/>
    <s v="Veterans M4"/>
    <s v="-90 kg"/>
    <n v="2"/>
    <s v="Abu Dhabi World Championships Veterans 2023"/>
    <x v="0"/>
    <s v="WC"/>
    <s v="2023"/>
    <s v="2023 WC 2"/>
    <n v="0"/>
    <x v="401"/>
    <x v="15"/>
  </r>
  <r>
    <s v="9b615586"/>
    <s v="GEO"/>
    <s v="BERADZE"/>
    <s v="Gocha"/>
    <n v="1"/>
    <d v="1977-05-02T00:00:00"/>
    <s v="Veterans M4"/>
    <s v="-90 kg"/>
    <n v="3"/>
    <s v="Abu Dhabi World Championships Veterans 2023"/>
    <x v="0"/>
    <s v="WC"/>
    <s v="2023"/>
    <s v="2023 WC 3"/>
    <n v="0"/>
    <x v="402"/>
    <x v="16"/>
  </r>
  <r>
    <s v="76252b5a"/>
    <s v="FRA"/>
    <s v="TROCHERIE"/>
    <s v="Alban"/>
    <n v="1"/>
    <d v="1974-05-20T00:00:00"/>
    <s v="Veterans M4"/>
    <s v="-90 kg"/>
    <n v="3"/>
    <s v="Abu Dhabi World Championships Veterans 2023"/>
    <x v="0"/>
    <s v="WC"/>
    <s v="2023"/>
    <s v="2023 WC 3"/>
    <n v="0"/>
    <x v="403"/>
    <x v="19"/>
  </r>
  <r>
    <s v="52a62bd9"/>
    <s v="AZE"/>
    <s v="MIRALIYEV"/>
    <s v="Movlud"/>
    <n v="1"/>
    <d v="1974-02-27T00:00:00"/>
    <s v="Veterans M4"/>
    <s v="-100 kg"/>
    <n v="1"/>
    <s v="Abu Dhabi World Championships Veterans 2023"/>
    <x v="0"/>
    <s v="WC"/>
    <s v="2023"/>
    <s v="2023 WC 1"/>
    <n v="0"/>
    <x v="404"/>
    <x v="19"/>
  </r>
  <r>
    <s v="494fcbbb"/>
    <s v="SVK"/>
    <s v="SLABY"/>
    <s v="Martin"/>
    <n v="1"/>
    <d v="1975-11-14T00:00:00"/>
    <s v="Veterans M4"/>
    <s v="-100 kg"/>
    <n v="2"/>
    <s v="Abu Dhabi World Championships Veterans 2023"/>
    <x v="0"/>
    <s v="WC"/>
    <s v="2023"/>
    <s v="2023 WC 2"/>
    <n v="0"/>
    <x v="129"/>
    <x v="18"/>
  </r>
  <r>
    <s v="d311a4d5"/>
    <s v="FRA"/>
    <s v="TISSERAND"/>
    <s v="Erwan"/>
    <n v="1"/>
    <d v="1977-06-23T00:00:00"/>
    <s v="Veterans M4"/>
    <s v="-100 kg"/>
    <n v="3"/>
    <s v="Abu Dhabi World Championships Veterans 2023"/>
    <x v="0"/>
    <s v="WC"/>
    <s v="2023"/>
    <s v="2023 WC 3"/>
    <n v="0"/>
    <x v="405"/>
    <x v="16"/>
  </r>
  <r>
    <s v="ebead8a3"/>
    <s v="GEO"/>
    <s v="GIGILASHVILI"/>
    <s v="Vano"/>
    <n v="1"/>
    <d v="1974-10-16T00:00:00"/>
    <s v="Veterans M4"/>
    <s v="-100 kg"/>
    <n v="3"/>
    <s v="Abu Dhabi World Championships Veterans 2023"/>
    <x v="0"/>
    <s v="WC"/>
    <s v="2023"/>
    <s v="2023 WC 3"/>
    <n v="0"/>
    <x v="406"/>
    <x v="19"/>
  </r>
  <r>
    <s v="5e416c6f"/>
    <s v="GEO"/>
    <s v="DAVITASHVILI"/>
    <s v="Alexsi"/>
    <n v="1"/>
    <d v="1974-06-21T00:00:00"/>
    <s v="Veterans M4"/>
    <s v="+100 kg"/>
    <n v="1"/>
    <s v="Abu Dhabi World Championships Veterans 2023"/>
    <x v="0"/>
    <s v="WC"/>
    <s v="2023"/>
    <s v="2023 WC 1"/>
    <n v="0"/>
    <x v="132"/>
    <x v="19"/>
  </r>
  <r>
    <s v="675f5949"/>
    <s v="MGL"/>
    <s v="ODSUREN"/>
    <s v="Bayarkhuu"/>
    <n v="1"/>
    <d v="1978-08-31T00:00:00"/>
    <s v="Veterans M4"/>
    <s v="+100 kg"/>
    <n v="2"/>
    <s v="Abu Dhabi World Championships Veterans 2023"/>
    <x v="0"/>
    <s v="WC"/>
    <s v="2023"/>
    <s v="2023 WC 2"/>
    <n v="0"/>
    <x v="407"/>
    <x v="17"/>
  </r>
  <r>
    <s v="1294ae5a"/>
    <s v="KAZ"/>
    <s v="SHARYGIN"/>
    <s v="Ramil"/>
    <n v="1"/>
    <d v="1977-06-22T00:00:00"/>
    <s v="Veterans M4"/>
    <s v="+100 kg"/>
    <n v="3"/>
    <s v="Abu Dhabi World Championships Veterans 2023"/>
    <x v="0"/>
    <s v="WC"/>
    <s v="2023"/>
    <s v="2023 WC 3"/>
    <n v="0"/>
    <x v="408"/>
    <x v="16"/>
  </r>
  <r>
    <s v="d3f7beda"/>
    <s v="TJK"/>
    <s v="SABZALIEV"/>
    <s v="Behruz"/>
    <n v="1"/>
    <d v="1976-09-27T00:00:00"/>
    <s v="Veterans M4"/>
    <s v="+100 kg"/>
    <n v="3"/>
    <s v="Abu Dhabi World Championships Veterans 2023"/>
    <x v="0"/>
    <s v="WC"/>
    <s v="2023"/>
    <s v="2023 WC 3"/>
    <n v="0"/>
    <x v="409"/>
    <x v="15"/>
  </r>
  <r>
    <s v="ad98a726"/>
    <s v="ESP"/>
    <s v="ROLDAN VIAR"/>
    <s v="Ana"/>
    <n v="2"/>
    <d v="1975-05-23T00:00:00"/>
    <s v="Veterans F4"/>
    <s v="-52 kg"/>
    <n v="1"/>
    <s v="Abu Dhabi World Championships Veterans 2023"/>
    <x v="1"/>
    <s v="WC"/>
    <s v="2023"/>
    <s v="2023 WC 1"/>
    <n v="0"/>
    <x v="410"/>
    <x v="18"/>
  </r>
  <r>
    <s v="284ff143"/>
    <s v="POR"/>
    <s v="COSTA"/>
    <s v="Carolina"/>
    <n v="2"/>
    <d v="1978-09-21T00:00:00"/>
    <s v="Veterans F4"/>
    <s v="-52 kg"/>
    <n v="2"/>
    <s v="Abu Dhabi World Championships Veterans 2023"/>
    <x v="1"/>
    <s v="WC"/>
    <s v="2023"/>
    <s v="2023 WC 2"/>
    <n v="0"/>
    <x v="136"/>
    <x v="17"/>
  </r>
  <r>
    <s v="2981d591"/>
    <s v="ITA"/>
    <s v="CARTA"/>
    <s v="Alessandra"/>
    <n v="2"/>
    <d v="1975-01-14T00:00:00"/>
    <s v="Veterans F4"/>
    <s v="-52 kg"/>
    <n v="3"/>
    <s v="Abu Dhabi World Championships Veterans 2023"/>
    <x v="1"/>
    <s v="WC"/>
    <s v="2023"/>
    <s v="2023 WC 3"/>
    <n v="0"/>
    <x v="411"/>
    <x v="18"/>
  </r>
  <r>
    <s v="f6fb4f6a"/>
    <s v="BRA"/>
    <s v="SOARES RIBEIRO"/>
    <s v="Rosangela"/>
    <n v="2"/>
    <d v="1978-08-08T00:00:00"/>
    <s v="Veterans F4"/>
    <s v="-63 kg"/>
    <n v="1"/>
    <s v="Abu Dhabi World Championships Veterans 2023"/>
    <x v="1"/>
    <s v="WC"/>
    <s v="2023"/>
    <s v="2023 WC 1"/>
    <n v="0"/>
    <x v="412"/>
    <x v="17"/>
  </r>
  <r>
    <s v="791d455a"/>
    <s v="FRA"/>
    <s v="ROLAND"/>
    <s v="Delphine"/>
    <n v="2"/>
    <d v="1978-06-14T00:00:00"/>
    <s v="Veterans F4"/>
    <s v="-63 kg"/>
    <n v="2"/>
    <s v="Abu Dhabi World Championships Veterans 2023"/>
    <x v="1"/>
    <s v="WC"/>
    <s v="2023"/>
    <s v="2023 WC 2"/>
    <n v="0"/>
    <x v="144"/>
    <x v="17"/>
  </r>
  <r>
    <n v="64593353"/>
    <s v="HUN"/>
    <s v="VESZI"/>
    <s v="Klara"/>
    <n v="2"/>
    <d v="1974-05-03T00:00:00"/>
    <s v="Veterans F4"/>
    <s v="-63 kg"/>
    <n v="3"/>
    <s v="Abu Dhabi World Championships Veterans 2023"/>
    <x v="1"/>
    <s v="WC"/>
    <s v="2023"/>
    <s v="2023 WC 3"/>
    <n v="0"/>
    <x v="143"/>
    <x v="19"/>
  </r>
  <r>
    <s v="fcf1ab9e"/>
    <s v="CZE"/>
    <s v="NESTAKOVA"/>
    <s v="Michaela"/>
    <n v="2"/>
    <d v="1977-08-11T00:00:00"/>
    <s v="Veterans F4"/>
    <s v="-63 kg"/>
    <n v="3"/>
    <s v="Abu Dhabi World Championships Veterans 2023"/>
    <x v="1"/>
    <s v="WC"/>
    <s v="2023"/>
    <s v="2023 WC 3"/>
    <n v="0"/>
    <x v="142"/>
    <x v="16"/>
  </r>
  <r>
    <s v="e15ebc8a"/>
    <s v="AUT"/>
    <s v="LOOS"/>
    <s v="Claudia"/>
    <n v="2"/>
    <d v="1978-03-25T00:00:00"/>
    <s v="Veterans F4"/>
    <s v="-78 kg"/>
    <n v="1"/>
    <s v="Abu Dhabi World Championships Veterans 2023"/>
    <x v="1"/>
    <s v="WC"/>
    <s v="2023"/>
    <s v="2023 WC 1"/>
    <n v="0"/>
    <x v="149"/>
    <x v="17"/>
  </r>
  <r>
    <s v="8a7a6b35"/>
    <s v="BRA"/>
    <s v="ALVIM"/>
    <s v="Ana Lucia"/>
    <n v="2"/>
    <d v="1977-11-10T00:00:00"/>
    <s v="Veterans F4"/>
    <s v="-78 kg"/>
    <n v="2"/>
    <s v="Abu Dhabi World Championships Veterans 2023"/>
    <x v="1"/>
    <s v="WC"/>
    <s v="2023"/>
    <s v="2023 WC 2"/>
    <n v="0"/>
    <x v="413"/>
    <x v="16"/>
  </r>
  <r>
    <s v="a4f7851e"/>
    <s v="FRA"/>
    <s v="HYPOLITE"/>
    <s v="Laurence"/>
    <n v="2"/>
    <d v="1979-05-21T00:00:00"/>
    <s v="Veterans F4"/>
    <s v="-78 kg"/>
    <n v="3"/>
    <s v="Abu Dhabi World Championships Veterans 2023"/>
    <x v="1"/>
    <s v="WC"/>
    <s v="2023"/>
    <s v="2023 WC 3"/>
    <n v="0"/>
    <x v="148"/>
    <x v="14"/>
  </r>
  <r>
    <s v="6e1db399"/>
    <s v="ITA"/>
    <s v="MAGINI"/>
    <s v="Cristina"/>
    <n v="2"/>
    <d v="1974-02-03T00:00:00"/>
    <s v="Veterans F4"/>
    <s v="+78 kg"/>
    <n v="1"/>
    <s v="Abu Dhabi World Championships Veterans 2023"/>
    <x v="1"/>
    <s v="WC"/>
    <s v="2023"/>
    <s v="2023 WC 1"/>
    <n v="0"/>
    <x v="150"/>
    <x v="19"/>
  </r>
  <r>
    <s v="5293fe59"/>
    <s v="CAN"/>
    <s v="MCALPINE"/>
    <s v="Amanda"/>
    <n v="2"/>
    <d v="1978-03-21T00:00:00"/>
    <s v="Veterans F4"/>
    <s v="+78 kg"/>
    <n v="2"/>
    <s v="Abu Dhabi World Championships Veterans 2023"/>
    <x v="1"/>
    <s v="WC"/>
    <s v="2023"/>
    <s v="2023 WC 2"/>
    <n v="0"/>
    <x v="414"/>
    <x v="17"/>
  </r>
  <r>
    <s v="9f8eeb45"/>
    <s v="MGL"/>
    <s v="LEGDEN"/>
    <s v="Bayarmaa"/>
    <n v="2"/>
    <d v="1974-02-10T00:00:00"/>
    <s v="Veterans F4"/>
    <s v="+78 kg"/>
    <n v="3"/>
    <s v="Abu Dhabi World Championships Veterans 2023"/>
    <x v="1"/>
    <s v="WC"/>
    <s v="2023"/>
    <s v="2023 WC 3"/>
    <n v="0"/>
    <x v="415"/>
    <x v="19"/>
  </r>
  <r>
    <s v="ffe6d857"/>
    <s v="FRA"/>
    <s v="DJADRI"/>
    <s v="Sofiane"/>
    <n v="1"/>
    <d v="1973-11-07T00:00:00"/>
    <s v="Veterans M5"/>
    <s v="-60 kg"/>
    <n v="1"/>
    <s v="Abu Dhabi World Championships Veterans 2023"/>
    <x v="0"/>
    <s v="WC"/>
    <s v="2023"/>
    <s v="2023 WC 1"/>
    <n v="0"/>
    <x v="153"/>
    <x v="22"/>
  </r>
  <r>
    <s v="71fcf71b"/>
    <s v="BEL"/>
    <s v="AGOSTINI"/>
    <s v="Ermanno"/>
    <n v="1"/>
    <d v="1970-02-19T00:00:00"/>
    <s v="Veterans M5"/>
    <s v="-60 kg"/>
    <n v="2"/>
    <s v="Abu Dhabi World Championships Veterans 2023"/>
    <x v="0"/>
    <s v="WC"/>
    <s v="2023"/>
    <s v="2023 WC 2"/>
    <n v="0"/>
    <x v="154"/>
    <x v="20"/>
  </r>
  <r>
    <s v="e13832fc"/>
    <s v="KAZ"/>
    <s v="SMBAYEV"/>
    <s v="Zhassassyn"/>
    <n v="1"/>
    <d v="1969-09-20T00:00:00"/>
    <s v="Veterans M5"/>
    <s v="-60 kg"/>
    <n v="3"/>
    <s v="Abu Dhabi World Championships Veterans 2023"/>
    <x v="0"/>
    <s v="WC"/>
    <s v="2023"/>
    <s v="2023 WC 3"/>
    <n v="0"/>
    <x v="416"/>
    <x v="23"/>
  </r>
  <r>
    <s v="b68e7f83"/>
    <s v="ITA"/>
    <s v="MURRONI"/>
    <s v="Fabrizio"/>
    <n v="1"/>
    <d v="1969-04-01T00:00:00"/>
    <s v="Veterans M5"/>
    <s v="-60 kg"/>
    <n v="3"/>
    <s v="Abu Dhabi World Championships Veterans 2023"/>
    <x v="0"/>
    <s v="WC"/>
    <s v="2023"/>
    <s v="2023 WC 3"/>
    <n v="0"/>
    <x v="155"/>
    <x v="23"/>
  </r>
  <r>
    <s v="6625da7a"/>
    <s v="POR"/>
    <s v="ANTONIO"/>
    <s v="Nuno"/>
    <n v="1"/>
    <d v="1973-05-06T00:00:00"/>
    <s v="Veterans M5"/>
    <s v="-66 kg"/>
    <n v="1"/>
    <s v="Abu Dhabi World Championships Veterans 2023"/>
    <x v="0"/>
    <s v="WC"/>
    <s v="2023"/>
    <s v="2023 WC 1"/>
    <n v="0"/>
    <x v="157"/>
    <x v="22"/>
  </r>
  <r>
    <s v="cd5d7ec3"/>
    <s v="JPN"/>
    <s v="NISHIO"/>
    <s v="Shinji"/>
    <n v="1"/>
    <d v="1971-08-05T00:00:00"/>
    <s v="Veterans M5"/>
    <s v="-66 kg"/>
    <n v="2"/>
    <s v="Abu Dhabi World Championships Veterans 2023"/>
    <x v="0"/>
    <s v="WC"/>
    <s v="2023"/>
    <s v="2023 WC 2"/>
    <n v="0"/>
    <x v="417"/>
    <x v="24"/>
  </r>
  <r>
    <s v="b25f7b41"/>
    <s v="FRA"/>
    <s v="WERNER"/>
    <s v="YANN"/>
    <n v="1"/>
    <d v="1971-10-23T00:00:00"/>
    <s v="Veterans M5"/>
    <s v="-66 kg"/>
    <n v="3"/>
    <s v="Abu Dhabi World Championships Veterans 2023"/>
    <x v="0"/>
    <s v="WC"/>
    <s v="2023"/>
    <s v="2023 WC 3"/>
    <n v="0"/>
    <x v="160"/>
    <x v="24"/>
  </r>
  <r>
    <s v="7b2d6cfe"/>
    <s v="FRA"/>
    <s v="LIN"/>
    <s v="Frederic"/>
    <n v="1"/>
    <d v="1970-02-04T00:00:00"/>
    <s v="Veterans M5"/>
    <s v="-66 kg"/>
    <n v="3"/>
    <s v="Abu Dhabi World Championships Veterans 2023"/>
    <x v="0"/>
    <s v="WC"/>
    <s v="2023"/>
    <s v="2023 WC 3"/>
    <n v="0"/>
    <x v="418"/>
    <x v="20"/>
  </r>
  <r>
    <s v="fab461d8"/>
    <s v="GEO"/>
    <s v="ALIBEGASHVILI"/>
    <s v="Gigla"/>
    <n v="1"/>
    <d v="1969-06-10T00:00:00"/>
    <s v="Veterans M5"/>
    <s v="-73 kg"/>
    <n v="1"/>
    <s v="Abu Dhabi World Championships Veterans 2023"/>
    <x v="0"/>
    <s v="WC"/>
    <s v="2023"/>
    <s v="2023 WC 1"/>
    <n v="0"/>
    <x v="419"/>
    <x v="23"/>
  </r>
  <r>
    <s v="1c5feebe"/>
    <s v="BRA"/>
    <s v="LANNA"/>
    <s v="Lus Fernando"/>
    <n v="1"/>
    <d v="1971-05-01T00:00:00"/>
    <s v="Veterans M5"/>
    <s v="-73 kg"/>
    <n v="2"/>
    <s v="Abu Dhabi World Championships Veterans 2023"/>
    <x v="0"/>
    <s v="WC"/>
    <s v="2023"/>
    <s v="2023 WC 2"/>
    <n v="0"/>
    <x v="420"/>
    <x v="24"/>
  </r>
  <r>
    <s v="fc28d2e3"/>
    <s v="AUS"/>
    <s v="O'DEA"/>
    <s v="Martin"/>
    <n v="1"/>
    <d v="1971-07-26T00:00:00"/>
    <s v="Veterans M5"/>
    <s v="-73 kg"/>
    <n v="3"/>
    <s v="Abu Dhabi World Championships Veterans 2023"/>
    <x v="0"/>
    <s v="WC"/>
    <s v="2023"/>
    <s v="2023 WC 3"/>
    <n v="0"/>
    <x v="421"/>
    <x v="24"/>
  </r>
  <r>
    <s v="cb3dcfc7"/>
    <s v="BRA"/>
    <s v="ANJOS"/>
    <s v="Vladis"/>
    <n v="1"/>
    <d v="1970-10-10T00:00:00"/>
    <s v="Veterans M5"/>
    <s v="-73 kg"/>
    <n v="3"/>
    <s v="Abu Dhabi World Championships Veterans 2023"/>
    <x v="0"/>
    <s v="WC"/>
    <s v="2023"/>
    <s v="2023 WC 3"/>
    <n v="0"/>
    <x v="422"/>
    <x v="20"/>
  </r>
  <r>
    <s v="a47d6475"/>
    <s v="FRA"/>
    <s v="OCULI"/>
    <s v="Philippe"/>
    <n v="1"/>
    <d v="1971-01-19T00:00:00"/>
    <s v="Veterans M5"/>
    <s v="-81 kg"/>
    <n v="1"/>
    <s v="Abu Dhabi World Championships Veterans 2023"/>
    <x v="0"/>
    <s v="WC"/>
    <s v="2023"/>
    <s v="2023 WC 1"/>
    <n v="0"/>
    <x v="423"/>
    <x v="24"/>
  </r>
  <r>
    <s v="ea3fbec7"/>
    <s v="TUN"/>
    <s v="HSAN"/>
    <s v="Moussa"/>
    <n v="1"/>
    <d v="1973-01-13T00:00:00"/>
    <s v="Veterans M5"/>
    <s v="-81 kg"/>
    <n v="2"/>
    <s v="Abu Dhabi World Championships Veterans 2023"/>
    <x v="0"/>
    <s v="WC"/>
    <s v="2023"/>
    <s v="2023 WC 2"/>
    <n v="0"/>
    <x v="424"/>
    <x v="22"/>
  </r>
  <r>
    <s v="1dad9caf"/>
    <s v="ALG"/>
    <s v="BOUHELLA"/>
    <s v="Hafid"/>
    <n v="1"/>
    <d v="1973-05-28T00:00:00"/>
    <s v="Veterans M5"/>
    <s v="-81 kg"/>
    <n v="3"/>
    <s v="Abu Dhabi World Championships Veterans 2023"/>
    <x v="0"/>
    <s v="WC"/>
    <s v="2023"/>
    <s v="2023 WC 3"/>
    <n v="0"/>
    <x v="425"/>
    <x v="22"/>
  </r>
  <r>
    <s v="4dcebf87"/>
    <s v="FRA"/>
    <s v="MANETTE"/>
    <s v="CHRISTOPHE"/>
    <n v="1"/>
    <d v="1969-07-21T00:00:00"/>
    <s v="Veterans M5"/>
    <s v="-81 kg"/>
    <n v="3"/>
    <s v="Abu Dhabi World Championships Veterans 2023"/>
    <x v="0"/>
    <s v="WC"/>
    <s v="2023"/>
    <s v="2023 WC 3"/>
    <n v="0"/>
    <x v="167"/>
    <x v="23"/>
  </r>
  <r>
    <s v="ccf3aa2f"/>
    <s v="NED"/>
    <s v="LETTERIE"/>
    <s v="Jeroen"/>
    <n v="1"/>
    <d v="1972-01-19T00:00:00"/>
    <s v="Veterans M5"/>
    <s v="-90 kg"/>
    <n v="1"/>
    <s v="Abu Dhabi World Championships Veterans 2023"/>
    <x v="0"/>
    <s v="WC"/>
    <s v="2023"/>
    <s v="2023 WC 1"/>
    <n v="0"/>
    <x v="170"/>
    <x v="21"/>
  </r>
  <r>
    <s v="57e849d1"/>
    <s v="TUR"/>
    <s v="CANCA"/>
    <s v="Hamza"/>
    <n v="1"/>
    <d v="1970-12-15T00:00:00"/>
    <s v="Veterans M5"/>
    <s v="-90 kg"/>
    <n v="2"/>
    <s v="Abu Dhabi World Championships Veterans 2023"/>
    <x v="0"/>
    <s v="WC"/>
    <s v="2023"/>
    <s v="2023 WC 2"/>
    <n v="0"/>
    <x v="426"/>
    <x v="20"/>
  </r>
  <r>
    <s v="123a44fe"/>
    <s v="SWE"/>
    <s v="BAKER"/>
    <s v="Karl"/>
    <n v="1"/>
    <d v="1971-01-19T00:00:00"/>
    <s v="Veterans M5"/>
    <s v="-90 kg"/>
    <n v="3"/>
    <s v="Abu Dhabi World Championships Veterans 2023"/>
    <x v="0"/>
    <s v="WC"/>
    <s v="2023"/>
    <s v="2023 WC 3"/>
    <n v="0"/>
    <x v="172"/>
    <x v="24"/>
  </r>
  <r>
    <s v="d5fee976"/>
    <s v="CHI"/>
    <s v="ZAPATA"/>
    <s v="Rene"/>
    <n v="1"/>
    <d v="1972-04-09T00:00:00"/>
    <s v="Veterans M5"/>
    <s v="-90 kg"/>
    <n v="3"/>
    <s v="Abu Dhabi World Championships Veterans 2023"/>
    <x v="0"/>
    <s v="WC"/>
    <s v="2023"/>
    <s v="2023 WC 3"/>
    <n v="0"/>
    <x v="427"/>
    <x v="21"/>
  </r>
  <r>
    <s v="ccebb327"/>
    <s v="BRA"/>
    <s v="ARAGAO"/>
    <s v="Glauber"/>
    <n v="1"/>
    <d v="1973-03-11T00:00:00"/>
    <s v="Veterans M5"/>
    <s v="-100 kg"/>
    <n v="1"/>
    <s v="Abu Dhabi World Championships Veterans 2023"/>
    <x v="0"/>
    <s v="WC"/>
    <s v="2023"/>
    <s v="2023 WC 1"/>
    <n v="0"/>
    <x v="428"/>
    <x v="22"/>
  </r>
  <r>
    <s v="9adc1e48"/>
    <s v="KAZ"/>
    <s v="SEILKHANOV"/>
    <s v="Ruslan"/>
    <n v="1"/>
    <d v="1972-10-30T00:00:00"/>
    <s v="Veterans M5"/>
    <s v="-100 kg"/>
    <n v="2"/>
    <s v="Abu Dhabi World Championships Veterans 2023"/>
    <x v="0"/>
    <s v="WC"/>
    <s v="2023"/>
    <s v="2023 WC 2"/>
    <n v="0"/>
    <x v="429"/>
    <x v="21"/>
  </r>
  <r>
    <s v="56b896bc"/>
    <s v="KAZ"/>
    <s v="KYNYRBEKOV"/>
    <s v="Zhanabek"/>
    <n v="1"/>
    <d v="1973-03-07T00:00:00"/>
    <s v="Veterans M5"/>
    <s v="-100 kg"/>
    <n v="3"/>
    <s v="Abu Dhabi World Championships Veterans 2023"/>
    <x v="0"/>
    <s v="WC"/>
    <s v="2023"/>
    <s v="2023 WC 3"/>
    <n v="0"/>
    <x v="430"/>
    <x v="22"/>
  </r>
  <r>
    <s v="a9981a39"/>
    <s v="IND"/>
    <s v="SINGH"/>
    <s v="Virender"/>
    <n v="1"/>
    <d v="1971-05-05T00:00:00"/>
    <s v="Veterans M5"/>
    <s v="-100 kg"/>
    <n v="3"/>
    <s v="Abu Dhabi World Championships Veterans 2023"/>
    <x v="0"/>
    <s v="WC"/>
    <s v="2023"/>
    <s v="2023 WC 3"/>
    <n v="0"/>
    <x v="431"/>
    <x v="24"/>
  </r>
  <r>
    <s v="491237f4"/>
    <s v="GEO"/>
    <s v="BEKAURI"/>
    <s v="Shalva"/>
    <n v="1"/>
    <d v="1972-04-22T00:00:00"/>
    <s v="Veterans M5"/>
    <s v="+100 kg"/>
    <n v="1"/>
    <s v="Abu Dhabi World Championships Veterans 2023"/>
    <x v="0"/>
    <s v="WC"/>
    <s v="2023"/>
    <s v="2023 WC 1"/>
    <n v="0"/>
    <x v="177"/>
    <x v="21"/>
  </r>
  <r>
    <s v="b8ecd581"/>
    <s v="USA"/>
    <s v="PRIEDITIS"/>
    <s v="Michael"/>
    <n v="1"/>
    <d v="1971-08-16T00:00:00"/>
    <s v="Veterans M5"/>
    <s v="+100 kg"/>
    <n v="2"/>
    <s v="Abu Dhabi World Championships Veterans 2023"/>
    <x v="0"/>
    <s v="WC"/>
    <s v="2023"/>
    <s v="2023 WC 2"/>
    <n v="0"/>
    <x v="432"/>
    <x v="24"/>
  </r>
  <r>
    <s v="7e897281"/>
    <s v="FRA"/>
    <s v="LAUTIER"/>
    <s v="Lionel"/>
    <n v="1"/>
    <d v="1970-08-26T00:00:00"/>
    <s v="Veterans M5"/>
    <s v="+100 kg"/>
    <n v="3"/>
    <s v="Abu Dhabi World Championships Veterans 2023"/>
    <x v="0"/>
    <s v="WC"/>
    <s v="2023"/>
    <s v="2023 WC 3"/>
    <n v="0"/>
    <x v="433"/>
    <x v="20"/>
  </r>
  <r>
    <s v="423bdeb2"/>
    <s v="MGL"/>
    <s v="BYAMBAA"/>
    <s v="Boldnyam"/>
    <n v="1"/>
    <d v="1970-02-15T00:00:00"/>
    <s v="Veterans M5"/>
    <s v="+100 kg"/>
    <n v="3"/>
    <s v="Abu Dhabi World Championships Veterans 2023"/>
    <x v="0"/>
    <s v="WC"/>
    <s v="2023"/>
    <s v="2023 WC 3"/>
    <n v="0"/>
    <x v="434"/>
    <x v="20"/>
  </r>
  <r>
    <s v="81ffd79b"/>
    <s v="POR"/>
    <s v="DINIZ"/>
    <s v="Catarina"/>
    <n v="2"/>
    <d v="1976-06-22T00:00:00"/>
    <s v="Veterans F5"/>
    <s v="-57 kg"/>
    <n v="1"/>
    <s v="Abu Dhabi World Championships Veterans 2023"/>
    <x v="1"/>
    <s v="WC"/>
    <s v="2023"/>
    <s v="2023 WC 1"/>
    <n v="0"/>
    <x v="138"/>
    <x v="15"/>
  </r>
  <r>
    <s v="bc454d37"/>
    <s v="ROU"/>
    <s v="STEREA"/>
    <s v="Lena"/>
    <n v="2"/>
    <d v="1970-01-14T00:00:00"/>
    <s v="Veterans F5"/>
    <s v="-57 kg"/>
    <n v="2"/>
    <s v="Abu Dhabi World Championships Veterans 2023"/>
    <x v="1"/>
    <s v="WC"/>
    <s v="2023"/>
    <s v="2023 WC 2"/>
    <n v="0"/>
    <x v="139"/>
    <x v="20"/>
  </r>
  <r>
    <s v="7791fb57"/>
    <s v="GER"/>
    <s v="MUECKE"/>
    <s v="Romy"/>
    <n v="2"/>
    <d v="1978-01-13T00:00:00"/>
    <s v="Veterans F5"/>
    <s v="-57 kg"/>
    <n v="3"/>
    <s v="Abu Dhabi World Championships Veterans 2023"/>
    <x v="1"/>
    <s v="WC"/>
    <s v="2023"/>
    <s v="2023 WC 3"/>
    <n v="0"/>
    <x v="140"/>
    <x v="17"/>
  </r>
  <r>
    <s v="f6d979a7"/>
    <s v="LAT"/>
    <s v="KRAUZE"/>
    <s v="Jekaterina"/>
    <n v="2"/>
    <d v="1973-12-30T00:00:00"/>
    <s v="Veterans F5"/>
    <s v="-63 kg"/>
    <n v="1"/>
    <s v="Abu Dhabi World Championships Veterans 2023"/>
    <x v="1"/>
    <s v="WC"/>
    <s v="2023"/>
    <s v="2023 WC 1"/>
    <n v="0"/>
    <x v="435"/>
    <x v="22"/>
  </r>
  <r>
    <s v="ab3c42fd"/>
    <s v="BRA"/>
    <s v="RODRIGUES"/>
    <s v="Varneilda"/>
    <n v="2"/>
    <d v="1970-07-28T00:00:00"/>
    <s v="Veterans F5"/>
    <s v="-63 kg"/>
    <n v="2"/>
    <s v="Abu Dhabi World Championships Veterans 2023"/>
    <x v="1"/>
    <s v="WC"/>
    <s v="2023"/>
    <s v="2023 WC 2"/>
    <n v="0"/>
    <x v="436"/>
    <x v="20"/>
  </r>
  <r>
    <s v="c4c45dfa"/>
    <s v="GER"/>
    <s v="HEIDRICH"/>
    <s v="Anke"/>
    <n v="2"/>
    <d v="1971-08-28T00:00:00"/>
    <s v="Veterans F5"/>
    <s v="-63 kg"/>
    <n v="3"/>
    <s v="Abu Dhabi World Championships Veterans 2023"/>
    <x v="1"/>
    <s v="WC"/>
    <s v="2023"/>
    <s v="2023 WC 3"/>
    <n v="0"/>
    <x v="182"/>
    <x v="24"/>
  </r>
  <r>
    <s v="36239c6e"/>
    <s v="FRA"/>
    <s v="GODOT"/>
    <s v="Murielle"/>
    <n v="2"/>
    <d v="1974-11-14T00:00:00"/>
    <s v="Veterans F5"/>
    <s v="-70 kg"/>
    <n v="1"/>
    <s v="Abu Dhabi World Championships Veterans 2023"/>
    <x v="1"/>
    <s v="WC"/>
    <s v="2023"/>
    <s v="2023 WC 1"/>
    <n v="0"/>
    <x v="437"/>
    <x v="19"/>
  </r>
  <r>
    <s v="2ad9f8ab"/>
    <s v="CZE"/>
    <s v="KONIGOVA"/>
    <s v="Lenka"/>
    <n v="2"/>
    <d v="1973-04-15T00:00:00"/>
    <s v="Veterans F5"/>
    <s v="-70 kg"/>
    <n v="2"/>
    <s v="Abu Dhabi World Championships Veterans 2023"/>
    <x v="1"/>
    <s v="WC"/>
    <s v="2023"/>
    <s v="2023 WC 2"/>
    <n v="0"/>
    <x v="183"/>
    <x v="22"/>
  </r>
  <r>
    <s v="653bb89a"/>
    <s v="AUS"/>
    <s v="ARLOVE"/>
    <s v="Catherine"/>
    <n v="2"/>
    <d v="1971-02-05T00:00:00"/>
    <s v="Veterans F5"/>
    <s v="-70 kg"/>
    <n v="3"/>
    <s v="Abu Dhabi World Championships Veterans 2023"/>
    <x v="1"/>
    <s v="WC"/>
    <s v="2023"/>
    <s v="2023 WC 3"/>
    <n v="0"/>
    <x v="438"/>
    <x v="24"/>
  </r>
  <r>
    <s v="9c797c14"/>
    <s v="ITA"/>
    <s v="STRAGLIOTTO"/>
    <s v="Monica"/>
    <n v="2"/>
    <d v="1970-12-18T00:00:00"/>
    <s v="Veterans F5"/>
    <s v="-70 kg"/>
    <n v="3"/>
    <s v="Abu Dhabi World Championships Veterans 2023"/>
    <x v="1"/>
    <s v="WC"/>
    <s v="2023"/>
    <s v="2023 WC 3"/>
    <n v="0"/>
    <x v="184"/>
    <x v="20"/>
  </r>
  <r>
    <s v="588c2624"/>
    <s v="FRA"/>
    <s v="CONTE"/>
    <s v="Michel"/>
    <n v="1"/>
    <d v="1968-12-17T00:00:00"/>
    <s v="Veterans M6"/>
    <s v="-60 kg"/>
    <n v="1"/>
    <s v="Abu Dhabi World Championships Veterans 2023"/>
    <x v="0"/>
    <s v="WC"/>
    <s v="2023"/>
    <s v="2023 WC 1"/>
    <n v="0"/>
    <x v="187"/>
    <x v="25"/>
  </r>
  <r>
    <s v="b779d869"/>
    <s v="JPN"/>
    <s v="AKIYAMA"/>
    <s v="Naoki"/>
    <n v="1"/>
    <d v="1968-11-21T00:00:00"/>
    <s v="Veterans M6"/>
    <s v="-60 kg"/>
    <n v="2"/>
    <s v="Abu Dhabi World Championships Veterans 2023"/>
    <x v="0"/>
    <s v="WC"/>
    <s v="2023"/>
    <s v="2023 WC 2"/>
    <n v="0"/>
    <x v="439"/>
    <x v="25"/>
  </r>
  <r>
    <s v="4f22f93b"/>
    <s v="AUT"/>
    <s v="HUFNAGEL"/>
    <s v="Karl"/>
    <n v="1"/>
    <d v="1965-11-19T00:00:00"/>
    <s v="Veterans M6"/>
    <s v="-60 kg"/>
    <n v="3"/>
    <s v="Abu Dhabi World Championships Veterans 2023"/>
    <x v="0"/>
    <s v="WC"/>
    <s v="2023"/>
    <s v="2023 WC 3"/>
    <n v="0"/>
    <x v="440"/>
    <x v="26"/>
  </r>
  <r>
    <s v="6c7b3294"/>
    <s v="FRA"/>
    <s v="SIGNORET"/>
    <s v="Alain"/>
    <n v="1"/>
    <d v="1965-06-13T00:00:00"/>
    <s v="Veterans M6"/>
    <s v="-66 kg"/>
    <n v="1"/>
    <s v="Abu Dhabi World Championships Veterans 2023"/>
    <x v="0"/>
    <s v="WC"/>
    <s v="2023"/>
    <s v="2023 WC 1"/>
    <n v="0"/>
    <x v="441"/>
    <x v="26"/>
  </r>
  <r>
    <s v="4bc8b74f"/>
    <s v="FRA"/>
    <s v="GARCIA"/>
    <s v="Jean luc"/>
    <n v="1"/>
    <d v="1966-09-22T00:00:00"/>
    <s v="Veterans M6"/>
    <s v="-66 kg"/>
    <n v="2"/>
    <s v="Abu Dhabi World Championships Veterans 2023"/>
    <x v="0"/>
    <s v="WC"/>
    <s v="2023"/>
    <s v="2023 WC 2"/>
    <n v="0"/>
    <x v="189"/>
    <x v="27"/>
  </r>
  <r>
    <s v="a9bd74d1"/>
    <s v="UKR"/>
    <s v="DANKANYCH"/>
    <s v="Mykola"/>
    <n v="1"/>
    <d v="1968-10-31T00:00:00"/>
    <s v="Veterans M6"/>
    <s v="-66 kg"/>
    <n v="3"/>
    <s v="Abu Dhabi World Championships Veterans 2023"/>
    <x v="0"/>
    <s v="WC"/>
    <s v="2023"/>
    <s v="2023 WC 3"/>
    <n v="0"/>
    <x v="190"/>
    <x v="25"/>
  </r>
  <r>
    <s v="1643994d"/>
    <s v="BRA"/>
    <s v="DE ANDRADE"/>
    <s v="Jose Mauricio"/>
    <n v="1"/>
    <d v="1968-07-17T00:00:00"/>
    <s v="Veterans M6"/>
    <s v="-66 kg"/>
    <n v="3"/>
    <s v="Abu Dhabi World Championships Veterans 2023"/>
    <x v="0"/>
    <s v="WC"/>
    <s v="2023"/>
    <s v="2023 WC 3"/>
    <n v="0"/>
    <x v="442"/>
    <x v="25"/>
  </r>
  <r>
    <s v="be6d9c9a"/>
    <s v="FIN"/>
    <s v="LAUREN"/>
    <s v="Pasi"/>
    <n v="1"/>
    <d v="1968-12-14T00:00:00"/>
    <s v="Veterans M6"/>
    <s v="-73 kg"/>
    <n v="1"/>
    <s v="Abu Dhabi World Championships Veterans 2023"/>
    <x v="0"/>
    <s v="WC"/>
    <s v="2023"/>
    <s v="2023 WC 1"/>
    <n v="0"/>
    <x v="193"/>
    <x v="25"/>
  </r>
  <r>
    <s v="5755d46b"/>
    <s v="SUI"/>
    <s v="EDDER"/>
    <s v="Jean-Marc"/>
    <n v="1"/>
    <d v="1965-11-06T00:00:00"/>
    <s v="Veterans M6"/>
    <s v="-73 kg"/>
    <n v="2"/>
    <s v="Abu Dhabi World Championships Veterans 2023"/>
    <x v="0"/>
    <s v="WC"/>
    <s v="2023"/>
    <s v="2023 WC 2"/>
    <n v="0"/>
    <x v="443"/>
    <x v="26"/>
  </r>
  <r>
    <s v="598dade7"/>
    <s v="ITA"/>
    <s v="GIGLI"/>
    <s v="Marco"/>
    <n v="1"/>
    <d v="1964-10-22T00:00:00"/>
    <s v="Veterans M6"/>
    <s v="-73 kg"/>
    <n v="3"/>
    <s v="Abu Dhabi World Championships Veterans 2023"/>
    <x v="0"/>
    <s v="WC"/>
    <s v="2023"/>
    <s v="2023 WC 3"/>
    <n v="0"/>
    <x v="194"/>
    <x v="28"/>
  </r>
  <r>
    <s v="555a5b17"/>
    <s v="GER"/>
    <s v="HEILMANN"/>
    <s v="Torsten"/>
    <n v="1"/>
    <d v="1966-08-02T00:00:00"/>
    <s v="Veterans M6"/>
    <s v="-73 kg"/>
    <n v="3"/>
    <s v="Abu Dhabi World Championships Veterans 2023"/>
    <x v="0"/>
    <s v="WC"/>
    <s v="2023"/>
    <s v="2023 WC 3"/>
    <n v="0"/>
    <x v="444"/>
    <x v="27"/>
  </r>
  <r>
    <s v="a1516131"/>
    <s v="CZE"/>
    <s v="VESELY"/>
    <s v="Lukas"/>
    <n v="1"/>
    <d v="1967-10-06T00:00:00"/>
    <s v="Veterans M6"/>
    <s v="-81 kg"/>
    <n v="1"/>
    <s v="Abu Dhabi World Championships Veterans 2023"/>
    <x v="0"/>
    <s v="WC"/>
    <s v="2023"/>
    <s v="2023 WC 1"/>
    <n v="0"/>
    <x v="198"/>
    <x v="29"/>
  </r>
  <r>
    <s v="9c4c7bb2"/>
    <s v="FRA"/>
    <s v="SANTELIA"/>
    <s v="Angelo"/>
    <n v="1"/>
    <d v="1965-12-14T00:00:00"/>
    <s v="Veterans M6"/>
    <s v="-81 kg"/>
    <n v="2"/>
    <s v="Abu Dhabi World Championships Veterans 2023"/>
    <x v="0"/>
    <s v="WC"/>
    <s v="2023"/>
    <s v="2023 WC 2"/>
    <n v="0"/>
    <x v="445"/>
    <x v="26"/>
  </r>
  <r>
    <s v="f4a299c3"/>
    <s v="BRA"/>
    <s v="SARAIVA"/>
    <s v="Alam"/>
    <n v="1"/>
    <d v="1968-12-29T00:00:00"/>
    <s v="Veterans M6"/>
    <s v="-81 kg"/>
    <n v="3"/>
    <s v="Abu Dhabi World Championships Veterans 2023"/>
    <x v="0"/>
    <s v="WC"/>
    <s v="2023"/>
    <s v="2023 WC 3"/>
    <n v="0"/>
    <x v="446"/>
    <x v="25"/>
  </r>
  <r>
    <s v="d7f48486"/>
    <s v="POL"/>
    <s v="PAWLOWSKI"/>
    <s v="Dariusz"/>
    <n v="1"/>
    <d v="1966-04-29T00:00:00"/>
    <s v="Veterans M6"/>
    <s v="-81 kg"/>
    <n v="3"/>
    <s v="Abu Dhabi World Championships Veterans 2023"/>
    <x v="0"/>
    <s v="WC"/>
    <s v="2023"/>
    <s v="2023 WC 3"/>
    <n v="0"/>
    <x v="447"/>
    <x v="27"/>
  </r>
  <r>
    <s v="5befe164"/>
    <s v="BEL"/>
    <s v="VANDEVOORT"/>
    <s v="Dirk"/>
    <n v="1"/>
    <d v="1966-02-25T00:00:00"/>
    <s v="Veterans M6"/>
    <s v="-90 kg"/>
    <n v="1"/>
    <s v="Abu Dhabi World Championships Veterans 2023"/>
    <x v="0"/>
    <s v="WC"/>
    <s v="2023"/>
    <s v="2023 WC 1"/>
    <n v="0"/>
    <x v="448"/>
    <x v="27"/>
  </r>
  <r>
    <s v="ddd554d2"/>
    <s v="GER"/>
    <s v="ENDRAS"/>
    <s v="Robert"/>
    <n v="1"/>
    <d v="1968-06-05T00:00:00"/>
    <s v="Veterans M6"/>
    <s v="-90 kg"/>
    <n v="2"/>
    <s v="Abu Dhabi World Championships Veterans 2023"/>
    <x v="0"/>
    <s v="WC"/>
    <s v="2023"/>
    <s v="2023 WC 2"/>
    <n v="0"/>
    <x v="203"/>
    <x v="25"/>
  </r>
  <r>
    <s v="fc59d3dc"/>
    <s v="AUS"/>
    <s v="LIVAS"/>
    <s v="Konstantinos"/>
    <n v="1"/>
    <d v="1966-08-13T00:00:00"/>
    <s v="Veterans M6"/>
    <s v="-90 kg"/>
    <n v="3"/>
    <s v="Abu Dhabi World Championships Veterans 2023"/>
    <x v="0"/>
    <s v="WC"/>
    <s v="2023"/>
    <s v="2023 WC 3"/>
    <n v="0"/>
    <x v="449"/>
    <x v="27"/>
  </r>
  <r>
    <s v="3e7e4884"/>
    <s v="IND"/>
    <s v="SOLANKI"/>
    <s v="Ranbir"/>
    <n v="1"/>
    <d v="1967-11-27T00:00:00"/>
    <s v="Veterans M6"/>
    <s v="-90 kg"/>
    <n v="3"/>
    <s v="Abu Dhabi World Championships Veterans 2023"/>
    <x v="0"/>
    <s v="WC"/>
    <s v="2023"/>
    <s v="2023 WC 3"/>
    <n v="0"/>
    <x v="450"/>
    <x v="29"/>
  </r>
  <r>
    <s v="c79634ab"/>
    <s v="AUT"/>
    <s v="RUSU"/>
    <s v="Iulian"/>
    <n v="1"/>
    <d v="1967-03-29T00:00:00"/>
    <s v="Veterans M6"/>
    <s v="-100 kg"/>
    <n v="1"/>
    <s v="Abu Dhabi World Championships Veterans 2023"/>
    <x v="0"/>
    <s v="WC"/>
    <s v="2023"/>
    <s v="2023 WC 1"/>
    <n v="0"/>
    <x v="204"/>
    <x v="29"/>
  </r>
  <r>
    <s v="675447b7"/>
    <s v="KAZ"/>
    <s v="AINATAYEV"/>
    <s v="Samalbek"/>
    <n v="1"/>
    <d v="1966-03-03T00:00:00"/>
    <s v="Veterans M6"/>
    <s v="-100 kg"/>
    <n v="2"/>
    <s v="Abu Dhabi World Championships Veterans 2023"/>
    <x v="0"/>
    <s v="WC"/>
    <s v="2023"/>
    <s v="2023 WC 2"/>
    <n v="0"/>
    <x v="451"/>
    <x v="27"/>
  </r>
  <r>
    <s v="913263f8"/>
    <s v="SEN"/>
    <s v="DIAW"/>
    <s v="Mambaye"/>
    <n v="1"/>
    <d v="1968-01-21T00:00:00"/>
    <s v="Veterans M6"/>
    <s v="-100 kg"/>
    <n v="3"/>
    <s v="Abu Dhabi World Championships Veterans 2023"/>
    <x v="0"/>
    <s v="WC"/>
    <s v="2023"/>
    <s v="2023 WC 3"/>
    <n v="0"/>
    <x v="452"/>
    <x v="25"/>
  </r>
  <r>
    <s v="f7992b93"/>
    <s v="POL"/>
    <s v="KAMINSKI"/>
    <s v="Slawomir"/>
    <n v="1"/>
    <d v="1965-01-05T00:00:00"/>
    <s v="Veterans M6"/>
    <s v="-100 kg"/>
    <n v="3"/>
    <s v="Abu Dhabi World Championships Veterans 2023"/>
    <x v="0"/>
    <s v="WC"/>
    <s v="2023"/>
    <s v="2023 WC 3"/>
    <n v="0"/>
    <x v="206"/>
    <x v="26"/>
  </r>
  <r>
    <s v="e692c7ef"/>
    <s v="AZE"/>
    <s v="ASGAROV"/>
    <s v="Azar"/>
    <n v="1"/>
    <d v="1966-05-29T00:00:00"/>
    <s v="Veterans M6"/>
    <s v="+100 kg"/>
    <n v="1"/>
    <s v="Abu Dhabi World Championships Veterans 2023"/>
    <x v="0"/>
    <s v="WC"/>
    <s v="2023"/>
    <s v="2023 WC 1"/>
    <n v="0"/>
    <x v="453"/>
    <x v="27"/>
  </r>
  <r>
    <s v="83ed631e"/>
    <s v="KSA"/>
    <s v="IBRAHIM"/>
    <s v="Bakor"/>
    <n v="1"/>
    <d v="1966-07-23T00:00:00"/>
    <s v="Veterans M6"/>
    <s v="+100 kg"/>
    <n v="2"/>
    <s v="Abu Dhabi World Championships Veterans 2023"/>
    <x v="0"/>
    <s v="WC"/>
    <s v="2023"/>
    <s v="2023 WC 2"/>
    <n v="0"/>
    <x v="454"/>
    <x v="27"/>
  </r>
  <r>
    <s v="7b4c998f"/>
    <s v="HUN"/>
    <s v="SZOCS"/>
    <s v="Laszlo"/>
    <n v="1"/>
    <d v="1968-10-26T00:00:00"/>
    <s v="Veterans M6"/>
    <s v="+100 kg"/>
    <n v="3"/>
    <s v="Abu Dhabi World Championships Veterans 2023"/>
    <x v="0"/>
    <s v="WC"/>
    <s v="2023"/>
    <s v="2023 WC 3"/>
    <n v="0"/>
    <x v="208"/>
    <x v="25"/>
  </r>
  <r>
    <s v="c8368d4f"/>
    <s v="MDA"/>
    <s v="MARINESCU"/>
    <s v="Viorel"/>
    <n v="1"/>
    <d v="1967-10-02T00:00:00"/>
    <s v="Veterans M6"/>
    <s v="+100 kg"/>
    <n v="3"/>
    <s v="Abu Dhabi World Championships Veterans 2023"/>
    <x v="0"/>
    <s v="WC"/>
    <s v="2023"/>
    <s v="2023 WC 3"/>
    <n v="0"/>
    <x v="209"/>
    <x v="29"/>
  </r>
  <r>
    <s v="9a177a36"/>
    <s v="ALG"/>
    <s v="AMMOUR"/>
    <s v="Houria"/>
    <n v="2"/>
    <d v="1966-03-06T00:00:00"/>
    <s v="Veterans F6"/>
    <s v="-57 kg"/>
    <n v="1"/>
    <s v="Abu Dhabi World Championships Veterans 2023"/>
    <x v="1"/>
    <s v="WC"/>
    <s v="2023"/>
    <s v="2023 WC 1"/>
    <n v="0"/>
    <x v="455"/>
    <x v="27"/>
  </r>
  <r>
    <s v="b2dd261b"/>
    <s v="FRA"/>
    <s v="BERTRAND"/>
    <s v="LEILA"/>
    <n v="2"/>
    <d v="1965-08-14T00:00:00"/>
    <s v="Veterans F6"/>
    <s v="-57 kg"/>
    <n v="2"/>
    <s v="Abu Dhabi World Championships Veterans 2023"/>
    <x v="1"/>
    <s v="WC"/>
    <s v="2023"/>
    <s v="2023 WC 2"/>
    <n v="0"/>
    <x v="456"/>
    <x v="26"/>
  </r>
  <r>
    <s v="7a213d55"/>
    <s v="ITA"/>
    <s v="ARRIGONI"/>
    <s v="Diana"/>
    <n v="2"/>
    <d v="1965-01-28T00:00:00"/>
    <s v="Veterans F6"/>
    <s v="-57 kg"/>
    <n v="3"/>
    <s v="Abu Dhabi World Championships Veterans 2023"/>
    <x v="1"/>
    <s v="WC"/>
    <s v="2023"/>
    <s v="2023 WC 3"/>
    <n v="0"/>
    <x v="213"/>
    <x v="26"/>
  </r>
  <r>
    <s v="62a4f8ed"/>
    <s v="CZE"/>
    <s v="INDRAKOVA"/>
    <s v="Inna"/>
    <n v="2"/>
    <d v="1967-04-04T00:00:00"/>
    <s v="Veterans F6"/>
    <s v="-63 kg"/>
    <n v="1"/>
    <s v="Abu Dhabi World Championships Veterans 2023"/>
    <x v="1"/>
    <s v="WC"/>
    <s v="2023"/>
    <s v="2023 WC 1"/>
    <n v="0"/>
    <x v="457"/>
    <x v="29"/>
  </r>
  <r>
    <s v="57f5ce47"/>
    <s v="ITA"/>
    <s v="GUEMATI"/>
    <s v="Maha Aida"/>
    <n v="2"/>
    <d v="1965-11-25T00:00:00"/>
    <s v="Veterans F6"/>
    <s v="-63 kg"/>
    <n v="2"/>
    <s v="Abu Dhabi World Championships Veterans 2023"/>
    <x v="1"/>
    <s v="WC"/>
    <s v="2023"/>
    <s v="2023 WC 2"/>
    <n v="0"/>
    <x v="216"/>
    <x v="26"/>
  </r>
  <r>
    <s v="8b57bc5a"/>
    <s v="ITA"/>
    <s v="SESTIERI"/>
    <s v="Gianna"/>
    <n v="2"/>
    <d v="1965-04-07T00:00:00"/>
    <s v="Veterans F6"/>
    <s v="-63 kg"/>
    <n v="3"/>
    <s v="Abu Dhabi World Championships Veterans 2023"/>
    <x v="1"/>
    <s v="WC"/>
    <s v="2023"/>
    <s v="2023 WC 3"/>
    <n v="0"/>
    <x v="217"/>
    <x v="26"/>
  </r>
  <r>
    <s v="c497c24c"/>
    <s v="HUN"/>
    <s v="PETER"/>
    <s v="Kamilla"/>
    <n v="2"/>
    <d v="1968-09-26T00:00:00"/>
    <s v="Veterans F6"/>
    <s v="-70 kg"/>
    <n v="1"/>
    <s v="Abu Dhabi World Championships Veterans 2023"/>
    <x v="1"/>
    <s v="WC"/>
    <s v="2023"/>
    <s v="2023 WC 1"/>
    <n v="0"/>
    <x v="249"/>
    <x v="25"/>
  </r>
  <r>
    <s v="9da2415e"/>
    <s v="NZL"/>
    <s v="SCOTT"/>
    <s v="Melody"/>
    <n v="2"/>
    <d v="1964-10-03T00:00:00"/>
    <s v="Veterans F6"/>
    <s v="-70 kg"/>
    <n v="2"/>
    <s v="Abu Dhabi World Championships Veterans 2023"/>
    <x v="1"/>
    <s v="WC"/>
    <s v="2023"/>
    <s v="2023 WC 2"/>
    <n v="0"/>
    <x v="458"/>
    <x v="28"/>
  </r>
  <r>
    <s v="ae897dc9"/>
    <s v="CZE"/>
    <s v="AUTERSKA"/>
    <s v="Petra"/>
    <n v="2"/>
    <d v="1964-01-11T00:00:00"/>
    <s v="Veterans F6"/>
    <s v="-70 kg"/>
    <n v="3"/>
    <s v="Abu Dhabi World Championships Veterans 2023"/>
    <x v="1"/>
    <s v="WC"/>
    <s v="2023"/>
    <s v="2023 WC 3"/>
    <n v="0"/>
    <x v="459"/>
    <x v="28"/>
  </r>
  <r>
    <s v="dfe9e619"/>
    <s v="MGL"/>
    <s v="BATMUNKH"/>
    <s v="Bolortsatsral"/>
    <n v="2"/>
    <d v="1973-12-01T00:00:00"/>
    <s v="Veterans F6"/>
    <s v="-78 kg"/>
    <n v="1"/>
    <s v="Abu Dhabi World Championships Veterans 2023"/>
    <x v="1"/>
    <s v="WC"/>
    <s v="2023"/>
    <s v="2023 WC 1"/>
    <n v="0"/>
    <x v="460"/>
    <x v="22"/>
  </r>
  <r>
    <s v="b5a8978c"/>
    <s v="CZE"/>
    <s v="KRALIKOVA"/>
    <s v="Ivana"/>
    <n v="2"/>
    <d v="1972-02-15T00:00:00"/>
    <s v="Veterans F6"/>
    <s v="-78 kg"/>
    <n v="2"/>
    <s v="Abu Dhabi World Championships Veterans 2023"/>
    <x v="1"/>
    <s v="WC"/>
    <s v="2023"/>
    <s v="2023 WC 2"/>
    <n v="0"/>
    <x v="461"/>
    <x v="21"/>
  </r>
  <r>
    <s v="926ab582"/>
    <s v="MGL"/>
    <s v="BADAMAARGAA"/>
    <s v="Altansuvd"/>
    <n v="2"/>
    <d v="1964-07-30T00:00:00"/>
    <s v="Veterans F6"/>
    <s v="-78 kg"/>
    <n v="3"/>
    <s v="Abu Dhabi World Championships Veterans 2023"/>
    <x v="1"/>
    <s v="WC"/>
    <s v="2023"/>
    <s v="2023 WC 3"/>
    <n v="0"/>
    <x v="462"/>
    <x v="28"/>
  </r>
  <r>
    <s v="681fa477"/>
    <s v="FRA"/>
    <s v="IVALDI"/>
    <s v="Marie-Claude"/>
    <n v="2"/>
    <d v="1968-09-16T00:00:00"/>
    <s v="Veterans F6"/>
    <s v="+78 kg"/>
    <n v="1"/>
    <s v="Abu Dhabi World Championships Veterans 2023"/>
    <x v="1"/>
    <s v="WC"/>
    <s v="2023"/>
    <s v="2023 WC 1"/>
    <n v="0"/>
    <x v="463"/>
    <x v="25"/>
  </r>
  <r>
    <s v="4c794ebc"/>
    <s v="BRA"/>
    <s v="SILVA"/>
    <s v="Rogeria"/>
    <n v="2"/>
    <d v="1971-12-13T00:00:00"/>
    <s v="Veterans F6"/>
    <s v="+78 kg"/>
    <n v="2"/>
    <s v="Abu Dhabi World Championships Veterans 2023"/>
    <x v="1"/>
    <s v="WC"/>
    <s v="2023"/>
    <s v="2023 WC 2"/>
    <n v="0"/>
    <x v="464"/>
    <x v="24"/>
  </r>
  <r>
    <s v="514955a2"/>
    <s v="IND"/>
    <s v="SEHGAL"/>
    <s v="Anita"/>
    <n v="2"/>
    <d v="1968-02-21T00:00:00"/>
    <s v="Veterans F6"/>
    <s v="+78 kg"/>
    <n v="3"/>
    <s v="Abu Dhabi World Championships Veterans 2023"/>
    <x v="1"/>
    <s v="WC"/>
    <s v="2023"/>
    <s v="2023 WC 3"/>
    <n v="0"/>
    <x v="465"/>
    <x v="25"/>
  </r>
  <r>
    <s v="a9b91be5"/>
    <s v="KAZ"/>
    <s v="KURMASHEV"/>
    <s v="Kazbolat"/>
    <n v="1"/>
    <d v="1961-02-07T00:00:00"/>
    <s v="Veterans M7"/>
    <s v="-60 kg"/>
    <n v="1"/>
    <s v="Abu Dhabi World Championships Veterans 2023"/>
    <x v="0"/>
    <s v="WC"/>
    <s v="2023"/>
    <s v="2023 WC 1"/>
    <n v="0"/>
    <x v="466"/>
    <x v="33"/>
  </r>
  <r>
    <s v="537b4ece"/>
    <s v="FRA"/>
    <s v="CAILLAUD"/>
    <s v="Frederic"/>
    <n v="1"/>
    <d v="1963-03-09T00:00:00"/>
    <s v="Veterans M7"/>
    <s v="-60 kg"/>
    <n v="2"/>
    <s v="Abu Dhabi World Championships Veterans 2023"/>
    <x v="0"/>
    <s v="WC"/>
    <s v="2023"/>
    <s v="2023 WC 2"/>
    <n v="0"/>
    <x v="467"/>
    <x v="31"/>
  </r>
  <r>
    <s v="166a7d8c"/>
    <s v="FRA"/>
    <s v="JEAN GILLES"/>
    <s v="Christian"/>
    <n v="1"/>
    <d v="1959-05-19T00:00:00"/>
    <s v="Veterans M7"/>
    <s v="-60 kg"/>
    <n v="3"/>
    <s v="Abu Dhabi World Championships Veterans 2023"/>
    <x v="0"/>
    <s v="WC"/>
    <s v="2023"/>
    <s v="2023 WC 3"/>
    <n v="0"/>
    <x v="218"/>
    <x v="30"/>
  </r>
  <r>
    <s v="9ee9de6d"/>
    <s v="BRA"/>
    <s v="UEHARA"/>
    <s v="Silvio"/>
    <n v="1"/>
    <d v="1962-11-16T00:00:00"/>
    <s v="Veterans M7"/>
    <s v="-66 kg"/>
    <n v="1"/>
    <s v="Abu Dhabi World Championships Veterans 2023"/>
    <x v="0"/>
    <s v="WC"/>
    <s v="2023"/>
    <s v="2023 WC 1"/>
    <n v="0"/>
    <x v="468"/>
    <x v="34"/>
  </r>
  <r>
    <s v="1229e89f"/>
    <s v="POL"/>
    <s v="PAZGAN"/>
    <s v="Stanislaw"/>
    <n v="1"/>
    <d v="1960-09-14T00:00:00"/>
    <s v="Veterans M7"/>
    <s v="-66 kg"/>
    <n v="2"/>
    <s v="Abu Dhabi World Championships Veterans 2023"/>
    <x v="0"/>
    <s v="WC"/>
    <s v="2023"/>
    <s v="2023 WC 2"/>
    <n v="0"/>
    <x v="222"/>
    <x v="32"/>
  </r>
  <r>
    <s v="ff62f7e8"/>
    <s v="FRA"/>
    <s v="FRANCE"/>
    <s v="Pascal"/>
    <n v="1"/>
    <d v="1961-09-07T00:00:00"/>
    <s v="Veterans M7"/>
    <s v="-66 kg"/>
    <n v="3"/>
    <s v="Abu Dhabi World Championships Veterans 2023"/>
    <x v="0"/>
    <s v="WC"/>
    <s v="2023"/>
    <s v="2023 WC 3"/>
    <n v="0"/>
    <x v="469"/>
    <x v="33"/>
  </r>
  <r>
    <s v="8f3e38a5"/>
    <s v="KAZ"/>
    <s v="MYRZALIYEV"/>
    <s v="Marat"/>
    <n v="1"/>
    <d v="1960-04-28T00:00:00"/>
    <s v="Veterans M7"/>
    <s v="-66 kg"/>
    <n v="3"/>
    <s v="Abu Dhabi World Championships Veterans 2023"/>
    <x v="0"/>
    <s v="WC"/>
    <s v="2023"/>
    <s v="2023 WC 3"/>
    <n v="0"/>
    <x v="470"/>
    <x v="32"/>
  </r>
  <r>
    <s v="38a5d69e"/>
    <s v="KAZ"/>
    <s v="KOSHENOV"/>
    <s v="Maral"/>
    <n v="1"/>
    <d v="1963-07-03T00:00:00"/>
    <s v="Veterans M7"/>
    <s v="-73 kg"/>
    <n v="1"/>
    <s v="Abu Dhabi World Championships Veterans 2023"/>
    <x v="0"/>
    <s v="WC"/>
    <s v="2023"/>
    <s v="2023 WC 1"/>
    <n v="0"/>
    <x v="471"/>
    <x v="31"/>
  </r>
  <r>
    <s v="314d2abc"/>
    <s v="ESP"/>
    <s v="RAMIREZ ROMERO"/>
    <s v="Juan Jose"/>
    <n v="1"/>
    <d v="1962-08-13T00:00:00"/>
    <s v="Veterans M7"/>
    <s v="-73 kg"/>
    <n v="2"/>
    <s v="Abu Dhabi World Championships Veterans 2023"/>
    <x v="0"/>
    <s v="WC"/>
    <s v="2023"/>
    <s v="2023 WC 2"/>
    <n v="0"/>
    <x v="226"/>
    <x v="34"/>
  </r>
  <r>
    <s v="9bd89acf"/>
    <s v="BRA"/>
    <s v="VELLOZA"/>
    <s v="Joao"/>
    <n v="1"/>
    <d v="1961-06-11T00:00:00"/>
    <s v="Veterans M7"/>
    <s v="-73 kg"/>
    <n v="3"/>
    <s v="Abu Dhabi World Championships Veterans 2023"/>
    <x v="0"/>
    <s v="WC"/>
    <s v="2023"/>
    <s v="2023 WC 3"/>
    <n v="0"/>
    <x v="472"/>
    <x v="33"/>
  </r>
  <r>
    <s v="6f831383"/>
    <s v="GER"/>
    <s v="FUCHS"/>
    <s v="Gerald"/>
    <n v="1"/>
    <d v="1960-10-01T00:00:00"/>
    <s v="Veterans M7"/>
    <s v="-73 kg"/>
    <n v="3"/>
    <s v="Abu Dhabi World Championships Veterans 2023"/>
    <x v="0"/>
    <s v="WC"/>
    <s v="2023"/>
    <s v="2023 WC 3"/>
    <n v="0"/>
    <x v="473"/>
    <x v="32"/>
  </r>
  <r>
    <s v="8ff72baf"/>
    <s v="BRA"/>
    <s v="NEDER"/>
    <s v="Mauricio"/>
    <n v="1"/>
    <d v="1963-11-07T00:00:00"/>
    <s v="Veterans M7"/>
    <s v="-81 kg"/>
    <n v="1"/>
    <s v="Abu Dhabi World Championships Veterans 2023"/>
    <x v="0"/>
    <s v="WC"/>
    <s v="2023"/>
    <s v="2023 WC 1"/>
    <n v="0"/>
    <x v="474"/>
    <x v="31"/>
  </r>
  <r>
    <s v="6772cff7"/>
    <s v="USA"/>
    <s v="DICKINSON"/>
    <s v="Wayne Joseph"/>
    <n v="1"/>
    <d v="1963-11-01T00:00:00"/>
    <s v="Veterans M7"/>
    <s v="-81 kg"/>
    <n v="2"/>
    <s v="Abu Dhabi World Championships Veterans 2023"/>
    <x v="0"/>
    <s v="WC"/>
    <s v="2023"/>
    <s v="2023 WC 2"/>
    <n v="0"/>
    <x v="475"/>
    <x v="31"/>
  </r>
  <r>
    <s v="e3351734"/>
    <s v="AUT"/>
    <s v="KURZ"/>
    <s v="Reinhold"/>
    <n v="1"/>
    <d v="1959-03-24T00:00:00"/>
    <s v="Veterans M7"/>
    <s v="-81 kg"/>
    <n v="3"/>
    <s v="Abu Dhabi World Championships Veterans 2023"/>
    <x v="0"/>
    <s v="WC"/>
    <s v="2023"/>
    <s v="2023 WC 3"/>
    <n v="0"/>
    <x v="228"/>
    <x v="30"/>
  </r>
  <r>
    <s v="1bbefedb"/>
    <s v="SRB"/>
    <s v="JOCIC"/>
    <s v="Miroslav"/>
    <n v="1"/>
    <d v="1962-06-20T00:00:00"/>
    <s v="Veterans M7"/>
    <s v="-81 kg"/>
    <n v="3"/>
    <s v="Abu Dhabi World Championships Veterans 2023"/>
    <x v="0"/>
    <s v="WC"/>
    <s v="2023"/>
    <s v="2023 WC 3"/>
    <n v="0"/>
    <x v="229"/>
    <x v="34"/>
  </r>
  <r>
    <s v="1ab159e4"/>
    <s v="AZE"/>
    <s v="RAJABLI"/>
    <s v="Farhad"/>
    <n v="1"/>
    <d v="1959-10-11T00:00:00"/>
    <s v="Veterans M7"/>
    <s v="-90 kg"/>
    <n v="1"/>
    <s v="Abu Dhabi World Championships Veterans 2023"/>
    <x v="0"/>
    <s v="WC"/>
    <s v="2023"/>
    <s v="2023 WC 1"/>
    <n v="0"/>
    <x v="232"/>
    <x v="30"/>
  </r>
  <r>
    <s v="486d1af9"/>
    <s v="KAZ"/>
    <s v="AMRENOV"/>
    <s v="Seilkhan"/>
    <n v="1"/>
    <d v="1961-01-12T00:00:00"/>
    <s v="Veterans M7"/>
    <s v="-90 kg"/>
    <n v="2"/>
    <s v="Abu Dhabi World Championships Veterans 2023"/>
    <x v="0"/>
    <s v="WC"/>
    <s v="2023"/>
    <s v="2023 WC 2"/>
    <n v="0"/>
    <x v="476"/>
    <x v="33"/>
  </r>
  <r>
    <s v="23c66556"/>
    <s v="GER"/>
    <s v="BARTSCH"/>
    <s v="Andreas"/>
    <n v="1"/>
    <d v="1959-01-10T00:00:00"/>
    <s v="Veterans M7"/>
    <s v="-90 kg"/>
    <n v="3"/>
    <s v="Abu Dhabi World Championships Veterans 2023"/>
    <x v="0"/>
    <s v="WC"/>
    <s v="2023"/>
    <s v="2023 WC 3"/>
    <n v="0"/>
    <x v="477"/>
    <x v="30"/>
  </r>
  <r>
    <s v="ed6fcd24"/>
    <s v="GER"/>
    <s v="PETERSEN"/>
    <s v="Nils"/>
    <n v="1"/>
    <d v="1963-05-19T00:00:00"/>
    <s v="Veterans M7"/>
    <s v="-90 kg"/>
    <n v="3"/>
    <s v="Abu Dhabi World Championships Veterans 2023"/>
    <x v="0"/>
    <s v="WC"/>
    <s v="2023"/>
    <s v="2023 WC 3"/>
    <n v="0"/>
    <x v="478"/>
    <x v="31"/>
  </r>
  <r>
    <s v="a8e1ae41"/>
    <s v="POL"/>
    <s v="GEMZA"/>
    <s v="Jacek"/>
    <n v="1"/>
    <d v="1962-06-02T00:00:00"/>
    <s v="Veterans M7"/>
    <s v="-100 kg"/>
    <n v="1"/>
    <s v="Abu Dhabi World Championships Veterans 2023"/>
    <x v="0"/>
    <s v="WC"/>
    <s v="2023"/>
    <s v="2023 WC 1"/>
    <n v="0"/>
    <x v="236"/>
    <x v="34"/>
  </r>
  <r>
    <s v="56e56993"/>
    <s v="GRE"/>
    <s v="RIGOS"/>
    <s v="Spyros"/>
    <n v="1"/>
    <d v="1963-10-04T00:00:00"/>
    <s v="Veterans M7"/>
    <s v="-100 kg"/>
    <n v="2"/>
    <s v="Abu Dhabi World Championships Veterans 2023"/>
    <x v="0"/>
    <s v="WC"/>
    <s v="2023"/>
    <s v="2023 WC 2"/>
    <n v="0"/>
    <x v="479"/>
    <x v="31"/>
  </r>
  <r>
    <s v="c93a8842"/>
    <s v="ESP"/>
    <s v="PRADO BALLESTERO"/>
    <s v="Juan Antonio"/>
    <n v="1"/>
    <d v="1962-10-24T00:00:00"/>
    <s v="Veterans M7"/>
    <s v="-100 kg"/>
    <n v="3"/>
    <s v="Abu Dhabi World Championships Veterans 2023"/>
    <x v="0"/>
    <s v="WC"/>
    <s v="2023"/>
    <s v="2023 WC 3"/>
    <n v="0"/>
    <x v="237"/>
    <x v="34"/>
  </r>
  <r>
    <n v="1.5553E+17"/>
    <s v="NED"/>
    <s v="KOPPE"/>
    <s v="Hendrik"/>
    <n v="1"/>
    <d v="1962-01-03T00:00:00"/>
    <s v="Veterans M7"/>
    <s v="+100 kg"/>
    <n v="1"/>
    <s v="Abu Dhabi World Championships Veterans 2023"/>
    <x v="0"/>
    <s v="WC"/>
    <s v="2023"/>
    <s v="2023 WC 1"/>
    <n v="0"/>
    <x v="239"/>
    <x v="34"/>
  </r>
  <r>
    <s v="7a48875a"/>
    <s v="AUS"/>
    <s v="CLARKE"/>
    <s v="Leslie"/>
    <n v="1"/>
    <d v="1963-12-25T00:00:00"/>
    <s v="Veterans M7"/>
    <s v="+100 kg"/>
    <n v="2"/>
    <s v="Abu Dhabi World Championships Veterans 2023"/>
    <x v="0"/>
    <s v="WC"/>
    <s v="2023"/>
    <s v="2023 WC 2"/>
    <n v="0"/>
    <x v="480"/>
    <x v="31"/>
  </r>
  <r>
    <s v="4dc1d882"/>
    <s v="TJK"/>
    <s v="NAZRIEV"/>
    <s v="Khairullo"/>
    <n v="1"/>
    <d v="1962-07-24T00:00:00"/>
    <s v="Veterans M7"/>
    <s v="+100 kg"/>
    <n v="3"/>
    <s v="Abu Dhabi World Championships Veterans 2023"/>
    <x v="0"/>
    <s v="WC"/>
    <s v="2023"/>
    <s v="2023 WC 3"/>
    <n v="0"/>
    <x v="481"/>
    <x v="34"/>
  </r>
  <r>
    <s v="edf2f16f"/>
    <s v="KAZ"/>
    <s v="ABISHEV"/>
    <s v="Kydyrbay"/>
    <n v="1"/>
    <d v="1963-07-16T00:00:00"/>
    <s v="Veterans M7"/>
    <s v="+100 kg"/>
    <n v="3"/>
    <s v="Abu Dhabi World Championships Veterans 2023"/>
    <x v="0"/>
    <s v="WC"/>
    <s v="2023"/>
    <s v="2023 WC 3"/>
    <n v="0"/>
    <x v="482"/>
    <x v="31"/>
  </r>
  <r>
    <s v="cd325b3c"/>
    <s v="GER"/>
    <s v="HACKEL"/>
    <s v="Sylvia"/>
    <n v="2"/>
    <d v="1963-09-18T00:00:00"/>
    <s v="Veterans F7"/>
    <s v="-57 kg"/>
    <n v="1"/>
    <s v="Abu Dhabi World Championships Veterans 2023"/>
    <x v="1"/>
    <s v="WC"/>
    <s v="2023"/>
    <s v="2023 WC 1"/>
    <n v="0"/>
    <x v="244"/>
    <x v="31"/>
  </r>
  <r>
    <s v="ceefd26c"/>
    <s v="NOR"/>
    <s v="MYRNES"/>
    <s v="Hanne"/>
    <n v="2"/>
    <d v="1963-12-29T00:00:00"/>
    <s v="Veterans F7"/>
    <s v="-57 kg"/>
    <n v="2"/>
    <s v="Abu Dhabi World Championships Veterans 2023"/>
    <x v="1"/>
    <s v="WC"/>
    <s v="2023"/>
    <s v="2023 WC 2"/>
    <n v="0"/>
    <x v="243"/>
    <x v="31"/>
  </r>
  <r>
    <s v="1b653477"/>
    <s v="ITA"/>
    <s v="TROGU"/>
    <s v="Sandra"/>
    <n v="2"/>
    <d v="1963-04-20T00:00:00"/>
    <s v="Veterans F7"/>
    <s v="-57 kg"/>
    <n v="3"/>
    <s v="Abu Dhabi World Championships Veterans 2023"/>
    <x v="1"/>
    <s v="WC"/>
    <s v="2023"/>
    <s v="2023 WC 3"/>
    <n v="0"/>
    <x v="483"/>
    <x v="31"/>
  </r>
  <r>
    <s v="f883cc8e"/>
    <s v="FRA"/>
    <s v="LAGRASTA"/>
    <s v="Beatrice"/>
    <n v="2"/>
    <d v="1962-11-27T00:00:00"/>
    <s v="Veterans F7"/>
    <s v="-63 kg"/>
    <n v="1"/>
    <s v="Abu Dhabi World Championships Veterans 2023"/>
    <x v="1"/>
    <s v="WC"/>
    <s v="2023"/>
    <s v="2023 WC 1"/>
    <n v="0"/>
    <x v="246"/>
    <x v="34"/>
  </r>
  <r>
    <s v="e955e6b2"/>
    <s v="BRA"/>
    <s v="CAMARGO"/>
    <s v="Fatima"/>
    <n v="2"/>
    <d v="1961-08-04T00:00:00"/>
    <s v="Veterans F7"/>
    <s v="-63 kg"/>
    <n v="2"/>
    <s v="Abu Dhabi World Championships Veterans 2023"/>
    <x v="1"/>
    <s v="WC"/>
    <s v="2023"/>
    <s v="2023 WC 2"/>
    <n v="0"/>
    <x v="484"/>
    <x v="33"/>
  </r>
  <r>
    <s v="2e38d874"/>
    <s v="GER"/>
    <s v="MACHULIK"/>
    <s v="Astrid"/>
    <n v="2"/>
    <d v="1962-11-16T00:00:00"/>
    <s v="Veterans F7"/>
    <s v="-63 kg"/>
    <n v="3"/>
    <s v="Abu Dhabi World Championships Veterans 2023"/>
    <x v="1"/>
    <s v="WC"/>
    <s v="2023"/>
    <s v="2023 WC 3"/>
    <n v="0"/>
    <x v="247"/>
    <x v="34"/>
  </r>
  <r>
    <s v="369c5af3"/>
    <s v="FRA"/>
    <s v="DUFRESNE"/>
    <s v="Francoise"/>
    <n v="2"/>
    <d v="1952-11-20T00:00:00"/>
    <s v="Veterans F7"/>
    <s v="-70 kg"/>
    <n v="1"/>
    <s v="Abu Dhabi World Championships Veterans 2023"/>
    <x v="1"/>
    <s v="WC"/>
    <s v="2023"/>
    <s v="2023 WC 1"/>
    <n v="0"/>
    <x v="292"/>
    <x v="46"/>
  </r>
  <r>
    <s v="83697bed"/>
    <s v="BRA"/>
    <s v="GAMA"/>
    <s v="Maria"/>
    <n v="2"/>
    <d v="1962-05-04T00:00:00"/>
    <s v="Veterans F7"/>
    <s v="-70 kg"/>
    <n v="2"/>
    <s v="Abu Dhabi World Championships Veterans 2023"/>
    <x v="1"/>
    <s v="WC"/>
    <s v="2023"/>
    <s v="2023 WC 2"/>
    <n v="0"/>
    <x v="485"/>
    <x v="34"/>
  </r>
  <r>
    <s v="6be7b391"/>
    <s v="IND"/>
    <s v="SAINI"/>
    <s v="Neena"/>
    <n v="2"/>
    <d v="1962-04-04T00:00:00"/>
    <s v="Veterans F7"/>
    <s v="-70 kg"/>
    <n v="3"/>
    <s v="Abu Dhabi World Championships Veterans 2023"/>
    <x v="1"/>
    <s v="WC"/>
    <s v="2023"/>
    <s v="2023 WC 3"/>
    <n v="0"/>
    <x v="486"/>
    <x v="34"/>
  </r>
  <r>
    <s v="ec8286e6"/>
    <s v="KAZ"/>
    <s v="MUSSABEKOV"/>
    <s v="Almas"/>
    <n v="1"/>
    <d v="1958-12-06T00:00:00"/>
    <s v="Veterans M8"/>
    <s v="-60 kg"/>
    <n v="1"/>
    <s v="Abu Dhabi World Championships Veterans 2023"/>
    <x v="0"/>
    <s v="WC"/>
    <s v="2023"/>
    <s v="2023 WC 1"/>
    <n v="0"/>
    <x v="487"/>
    <x v="38"/>
  </r>
  <r>
    <s v="48739aa8"/>
    <s v="MDA"/>
    <s v="BRINZA"/>
    <s v="Constantin"/>
    <n v="1"/>
    <d v="1956-06-02T00:00:00"/>
    <s v="Veterans M8"/>
    <s v="-60 kg"/>
    <n v="2"/>
    <s v="Abu Dhabi World Championships Veterans 2023"/>
    <x v="0"/>
    <s v="WC"/>
    <s v="2023"/>
    <s v="2023 WC 2"/>
    <n v="0"/>
    <x v="251"/>
    <x v="36"/>
  </r>
  <r>
    <s v="ed3dc78d"/>
    <s v="USA"/>
    <s v="NORTH"/>
    <s v="Sandy"/>
    <n v="1"/>
    <d v="1954-12-10T00:00:00"/>
    <s v="Veterans M8"/>
    <s v="-60 kg"/>
    <n v="3"/>
    <s v="Abu Dhabi World Championships Veterans 2023"/>
    <x v="0"/>
    <s v="WC"/>
    <s v="2023"/>
    <s v="2023 WC 3"/>
    <n v="0"/>
    <x v="488"/>
    <x v="35"/>
  </r>
  <r>
    <s v="687eb6e7"/>
    <s v="ITA"/>
    <s v="CUCINI"/>
    <s v="Gionni"/>
    <n v="1"/>
    <d v="1957-03-19T00:00:00"/>
    <s v="Veterans M8"/>
    <s v="-66 kg"/>
    <n v="1"/>
    <s v="Abu Dhabi World Championships Veterans 2023"/>
    <x v="0"/>
    <s v="WC"/>
    <s v="2023"/>
    <s v="2023 WC 1"/>
    <n v="0"/>
    <x v="489"/>
    <x v="39"/>
  </r>
  <r>
    <s v="c69acdb6"/>
    <s v="ARG"/>
    <s v="RENEDO"/>
    <s v="Alberto"/>
    <n v="1"/>
    <d v="1956-10-22T00:00:00"/>
    <s v="Veterans M8"/>
    <s v="-66 kg"/>
    <n v="2"/>
    <s v="Abu Dhabi World Championships Veterans 2023"/>
    <x v="0"/>
    <s v="WC"/>
    <s v="2023"/>
    <s v="2023 WC 2"/>
    <n v="0"/>
    <x v="490"/>
    <x v="36"/>
  </r>
  <r>
    <s v="d4998bcd"/>
    <s v="FRA"/>
    <s v="SIKIRDJI"/>
    <s v="LAURENT"/>
    <n v="1"/>
    <d v="1955-07-17T00:00:00"/>
    <s v="Veterans M8"/>
    <s v="-66 kg"/>
    <n v="3"/>
    <s v="Abu Dhabi World Championships Veterans 2023"/>
    <x v="0"/>
    <s v="WC"/>
    <s v="2023"/>
    <s v="2023 WC 3"/>
    <n v="0"/>
    <x v="491"/>
    <x v="37"/>
  </r>
  <r>
    <s v="3d3c4eff"/>
    <s v="IND"/>
    <s v="SATPAUL"/>
    <s v="Rana"/>
    <n v="1"/>
    <d v="1957-02-28T00:00:00"/>
    <s v="Veterans M8"/>
    <s v="-66 kg"/>
    <n v="3"/>
    <s v="Abu Dhabi World Championships Veterans 2023"/>
    <x v="0"/>
    <s v="WC"/>
    <s v="2023"/>
    <s v="2023 WC 3"/>
    <n v="0"/>
    <x v="492"/>
    <x v="39"/>
  </r>
  <r>
    <s v="ac613eae"/>
    <s v="FRA"/>
    <s v="MOUGNIER"/>
    <s v="Michel"/>
    <n v="1"/>
    <d v="1956-09-26T00:00:00"/>
    <s v="Veterans M8"/>
    <s v="-73 kg"/>
    <n v="1"/>
    <s v="Abu Dhabi World Championships Veterans 2023"/>
    <x v="0"/>
    <s v="WC"/>
    <s v="2023"/>
    <s v="2023 WC 1"/>
    <n v="0"/>
    <x v="493"/>
    <x v="36"/>
  </r>
  <r>
    <s v="93f8aac9"/>
    <s v="FRA"/>
    <s v="FIGARI"/>
    <s v="CHRISTIAN"/>
    <n v="1"/>
    <d v="1957-06-05T00:00:00"/>
    <s v="Veterans M8"/>
    <s v="-73 kg"/>
    <n v="2"/>
    <s v="Abu Dhabi World Championships Veterans 2023"/>
    <x v="0"/>
    <s v="WC"/>
    <s v="2023"/>
    <s v="2023 WC 2"/>
    <n v="0"/>
    <x v="494"/>
    <x v="39"/>
  </r>
  <r>
    <s v="4fd5c5ed"/>
    <s v="GER"/>
    <s v="GOTTA"/>
    <s v="Ralph"/>
    <n v="1"/>
    <d v="1958-05-01T00:00:00"/>
    <s v="Veterans M8"/>
    <s v="-73 kg"/>
    <n v="3"/>
    <s v="Abu Dhabi World Championships Veterans 2023"/>
    <x v="0"/>
    <s v="WC"/>
    <s v="2023"/>
    <s v="2023 WC 3"/>
    <n v="0"/>
    <x v="495"/>
    <x v="38"/>
  </r>
  <r>
    <s v="cc516d9e"/>
    <s v="IND"/>
    <s v="RANA"/>
    <s v="Satya Prakash"/>
    <n v="1"/>
    <d v="1957-05-01T00:00:00"/>
    <s v="Veterans M8"/>
    <s v="-73 kg"/>
    <n v="3"/>
    <s v="Abu Dhabi World Championships Veterans 2023"/>
    <x v="0"/>
    <s v="WC"/>
    <s v="2023"/>
    <s v="2023 WC 3"/>
    <n v="0"/>
    <x v="496"/>
    <x v="39"/>
  </r>
  <r>
    <s v="b2657bcf"/>
    <s v="BRA"/>
    <s v="FERREIRA"/>
    <s v="Paulo"/>
    <n v="1"/>
    <d v="1958-06-05T00:00:00"/>
    <s v="Veterans M8"/>
    <s v="-81 kg"/>
    <n v="1"/>
    <s v="Abu Dhabi World Championships Veterans 2023"/>
    <x v="0"/>
    <s v="WC"/>
    <s v="2023"/>
    <s v="2023 WC 1"/>
    <n v="0"/>
    <x v="497"/>
    <x v="38"/>
  </r>
  <r>
    <s v="5e2a6151"/>
    <s v="GER"/>
    <s v="ZOELLNER"/>
    <s v="Manfred"/>
    <n v="1"/>
    <d v="1955-11-08T00:00:00"/>
    <s v="Veterans M8"/>
    <s v="-81 kg"/>
    <n v="2"/>
    <s v="Abu Dhabi World Championships Veterans 2023"/>
    <x v="0"/>
    <s v="WC"/>
    <s v="2023"/>
    <s v="2023 WC 2"/>
    <n v="0"/>
    <x v="260"/>
    <x v="37"/>
  </r>
  <r>
    <s v="be9c8323"/>
    <s v="ITA"/>
    <s v="ALFIDI"/>
    <s v="Antonio"/>
    <n v="1"/>
    <d v="1958-12-13T00:00:00"/>
    <s v="Veterans M8"/>
    <s v="-81 kg"/>
    <n v="3"/>
    <s v="Abu Dhabi World Championships Veterans 2023"/>
    <x v="0"/>
    <s v="WC"/>
    <s v="2023"/>
    <s v="2023 WC 3"/>
    <n v="0"/>
    <x v="498"/>
    <x v="38"/>
  </r>
  <r>
    <s v="3e663d8f"/>
    <s v="UKR"/>
    <s v="SHVETS"/>
    <s v="Ivan"/>
    <n v="1"/>
    <d v="1956-08-25T00:00:00"/>
    <s v="Veterans M8"/>
    <s v="-81 kg"/>
    <n v="3"/>
    <s v="Abu Dhabi World Championships Veterans 2023"/>
    <x v="0"/>
    <s v="WC"/>
    <s v="2023"/>
    <s v="2023 WC 3"/>
    <n v="0"/>
    <x v="499"/>
    <x v="36"/>
  </r>
  <r>
    <s v="316d851e"/>
    <s v="ESP"/>
    <s v="BARBERA ALBERNI"/>
    <s v="Javier"/>
    <n v="1"/>
    <d v="1958-10-25T00:00:00"/>
    <s v="Veterans M8"/>
    <s v="-90 kg"/>
    <n v="1"/>
    <s v="Abu Dhabi World Championships Veterans 2023"/>
    <x v="0"/>
    <s v="WC"/>
    <s v="2023"/>
    <s v="2023 WC 1"/>
    <n v="0"/>
    <x v="500"/>
    <x v="38"/>
  </r>
  <r>
    <s v="f7d9e51e"/>
    <s v="FRA"/>
    <s v="DAYEZ"/>
    <s v="Alain"/>
    <n v="1"/>
    <d v="1956-09-29T00:00:00"/>
    <s v="Veterans M8"/>
    <s v="-90 kg"/>
    <n v="2"/>
    <s v="Abu Dhabi World Championships Veterans 2023"/>
    <x v="0"/>
    <s v="WC"/>
    <s v="2023"/>
    <s v="2023 WC 2"/>
    <n v="0"/>
    <x v="501"/>
    <x v="36"/>
  </r>
  <r>
    <s v="b4aff32b"/>
    <s v="ITA"/>
    <s v="PETRILLO"/>
    <s v="Massimo"/>
    <n v="1"/>
    <d v="1958-11-27T00:00:00"/>
    <s v="Veterans M8"/>
    <s v="-90 kg"/>
    <n v="3"/>
    <s v="Abu Dhabi World Championships Veterans 2023"/>
    <x v="0"/>
    <s v="WC"/>
    <s v="2023"/>
    <s v="2023 WC 3"/>
    <n v="0"/>
    <x v="502"/>
    <x v="38"/>
  </r>
  <r>
    <s v="1df4287a"/>
    <s v="KAZ"/>
    <s v="DAUTOV"/>
    <s v="Seitakyn"/>
    <n v="1"/>
    <d v="1958-09-27T00:00:00"/>
    <s v="Veterans M8"/>
    <s v="-90 kg"/>
    <n v="3"/>
    <s v="Abu Dhabi World Championships Veterans 2023"/>
    <x v="0"/>
    <s v="WC"/>
    <s v="2023"/>
    <s v="2023 WC 3"/>
    <n v="0"/>
    <x v="503"/>
    <x v="38"/>
  </r>
  <r>
    <s v="d87ef368"/>
    <s v="ITA"/>
    <s v="BANI"/>
    <s v="Stefano"/>
    <n v="1"/>
    <d v="1956-02-23T00:00:00"/>
    <s v="Veterans M8"/>
    <s v="-100 kg"/>
    <n v="1"/>
    <s v="Abu Dhabi World Championships Veterans 2023"/>
    <x v="0"/>
    <s v="WC"/>
    <s v="2023"/>
    <s v="2023 WC 1"/>
    <n v="0"/>
    <x v="269"/>
    <x v="36"/>
  </r>
  <r>
    <s v="a5c634da"/>
    <s v="ESP"/>
    <s v="TORRES COBAS"/>
    <s v="Luis"/>
    <n v="1"/>
    <d v="1955-04-19T00:00:00"/>
    <s v="Veterans M8"/>
    <s v="-100 kg"/>
    <n v="2"/>
    <s v="Abu Dhabi World Championships Veterans 2023"/>
    <x v="0"/>
    <s v="WC"/>
    <s v="2023"/>
    <s v="2023 WC 2"/>
    <n v="0"/>
    <x v="504"/>
    <x v="37"/>
  </r>
  <r>
    <s v="6fc55fff"/>
    <s v="AZE"/>
    <s v="GASIMOV"/>
    <s v="Arif"/>
    <n v="1"/>
    <d v="1958-12-02T00:00:00"/>
    <s v="Veterans M8"/>
    <s v="-100 kg"/>
    <n v="3"/>
    <s v="Abu Dhabi World Championships Veterans 2023"/>
    <x v="0"/>
    <s v="WC"/>
    <s v="2023"/>
    <s v="2023 WC 3"/>
    <n v="0"/>
    <x v="505"/>
    <x v="38"/>
  </r>
  <r>
    <s v="bbdb449a"/>
    <s v="SRB"/>
    <s v="STANISIC"/>
    <s v="Slavko"/>
    <n v="1"/>
    <d v="1957-03-30T00:00:00"/>
    <s v="Veterans M8"/>
    <s v="-100 kg"/>
    <n v="3"/>
    <s v="Abu Dhabi World Championships Veterans 2023"/>
    <x v="0"/>
    <s v="WC"/>
    <s v="2023"/>
    <s v="2023 WC 3"/>
    <n v="0"/>
    <x v="268"/>
    <x v="39"/>
  </r>
  <r>
    <s v="bb22757a"/>
    <s v="KAZ"/>
    <s v="TERGEUBEKOV"/>
    <s v="Boranbay"/>
    <n v="1"/>
    <d v="1957-12-13T00:00:00"/>
    <s v="Veterans M8"/>
    <s v="+100 kg"/>
    <n v="1"/>
    <s v="Abu Dhabi World Championships Veterans 2023"/>
    <x v="0"/>
    <s v="WC"/>
    <s v="2023"/>
    <s v="2023 WC 1"/>
    <n v="0"/>
    <x v="506"/>
    <x v="39"/>
  </r>
  <r>
    <s v="9cec4ab2"/>
    <s v="GBR"/>
    <s v="KOKOTAYLO"/>
    <s v="Nicholas"/>
    <n v="1"/>
    <d v="1955-03-09T00:00:00"/>
    <s v="Veterans M8"/>
    <s v="+100 kg"/>
    <n v="2"/>
    <s v="Abu Dhabi World Championships Veterans 2023"/>
    <x v="0"/>
    <s v="WC"/>
    <s v="2023"/>
    <s v="2023 WC 2"/>
    <n v="0"/>
    <x v="507"/>
    <x v="37"/>
  </r>
  <r>
    <s v="6eaf17d8"/>
    <s v="FRA"/>
    <s v="ALLOT"/>
    <s v="Didier"/>
    <n v="1"/>
    <d v="1958-03-13T00:00:00"/>
    <s v="Veterans M8"/>
    <s v="+100 kg"/>
    <n v="3"/>
    <s v="Abu Dhabi World Championships Veterans 2023"/>
    <x v="0"/>
    <s v="WC"/>
    <s v="2023"/>
    <s v="2023 WC 3"/>
    <n v="0"/>
    <x v="508"/>
    <x v="38"/>
  </r>
  <r>
    <s v="7cd8c4e9"/>
    <s v="IRL"/>
    <s v="KILLEEN"/>
    <s v="Dermot"/>
    <n v="1"/>
    <d v="1957-04-19T00:00:00"/>
    <s v="Veterans M8"/>
    <s v="+100 kg"/>
    <n v="3"/>
    <s v="Abu Dhabi World Championships Veterans 2023"/>
    <x v="0"/>
    <s v="WC"/>
    <s v="2023"/>
    <s v="2023 WC 3"/>
    <n v="0"/>
    <x v="509"/>
    <x v="39"/>
  </r>
  <r>
    <s v="e72f1eec"/>
    <s v="FRA"/>
    <s v="SOVET"/>
    <s v="Sylvie"/>
    <n v="2"/>
    <d v="1961-08-07T00:00:00"/>
    <s v="Veterans F8"/>
    <s v="-48 kg"/>
    <n v="1"/>
    <s v="Abu Dhabi World Championships Veterans 2023"/>
    <x v="1"/>
    <s v="WC"/>
    <s v="2023"/>
    <s v="2023 WC 1"/>
    <n v="0"/>
    <x v="245"/>
    <x v="33"/>
  </r>
  <r>
    <s v="2793e343"/>
    <s v="SRB"/>
    <s v="ANDJELOV AL-MAHAMID"/>
    <s v="Marica"/>
    <n v="2"/>
    <d v="1958-06-19T00:00:00"/>
    <s v="Veterans F8"/>
    <s v="-48 kg"/>
    <n v="2"/>
    <s v="Abu Dhabi World Championships Veterans 2023"/>
    <x v="1"/>
    <s v="WC"/>
    <s v="2023"/>
    <s v="2023 WC 2"/>
    <n v="0"/>
    <x v="510"/>
    <x v="38"/>
  </r>
  <r>
    <s v="39bcf148"/>
    <s v="KAZ"/>
    <s v="YESSENBAYEV"/>
    <s v="Malik"/>
    <n v="1"/>
    <d v="1946-11-27T00:00:00"/>
    <s v="Veterans M9"/>
    <s v="-60 kg"/>
    <n v="1"/>
    <s v="Abu Dhabi World Championships Veterans 2023"/>
    <x v="0"/>
    <s v="WC"/>
    <s v="2023"/>
    <s v="2023 WC 1"/>
    <n v="0"/>
    <x v="511"/>
    <x v="48"/>
  </r>
  <r>
    <s v="3bb5bde7"/>
    <s v="KAZ"/>
    <s v="ZHUMAGUL"/>
    <s v="Akhmet"/>
    <n v="1"/>
    <d v="1950-11-29T00:00:00"/>
    <s v="Veterans M9"/>
    <s v="-60 kg"/>
    <n v="2"/>
    <s v="Abu Dhabi World Championships Veterans 2023"/>
    <x v="0"/>
    <s v="WC"/>
    <s v="2023"/>
    <s v="2023 WC 2"/>
    <n v="0"/>
    <x v="512"/>
    <x v="45"/>
  </r>
  <r>
    <s v="12f7c161"/>
    <s v="BRA"/>
    <s v="ARAUJO"/>
    <s v="Jose"/>
    <n v="1"/>
    <d v="1951-08-06T00:00:00"/>
    <s v="Veterans M9"/>
    <s v="-60 kg"/>
    <n v="3"/>
    <s v="Abu Dhabi World Championships Veterans 2023"/>
    <x v="0"/>
    <s v="WC"/>
    <s v="2023"/>
    <s v="2023 WC 3"/>
    <n v="0"/>
    <x v="513"/>
    <x v="41"/>
  </r>
  <r>
    <s v="a8b994d6"/>
    <s v="POL"/>
    <s v="WICHAN"/>
    <s v="Ryszard"/>
    <n v="1"/>
    <d v="1951-07-29T00:00:00"/>
    <s v="Veterans M9"/>
    <s v="-60 kg"/>
    <n v="3"/>
    <s v="Abu Dhabi World Championships Veterans 2023"/>
    <x v="0"/>
    <s v="WC"/>
    <s v="2023"/>
    <s v="2023 WC 3"/>
    <n v="0"/>
    <x v="272"/>
    <x v="41"/>
  </r>
  <r>
    <s v="f576e6eb"/>
    <s v="GER"/>
    <s v="HUBER"/>
    <s v="Willy"/>
    <n v="1"/>
    <d v="1953-01-01T00:00:00"/>
    <s v="Veterans M9"/>
    <s v="-66 kg"/>
    <n v="1"/>
    <s v="Abu Dhabi World Championships Veterans 2023"/>
    <x v="0"/>
    <s v="WC"/>
    <s v="2023"/>
    <s v="2023 WC 1"/>
    <n v="0"/>
    <x v="273"/>
    <x v="40"/>
  </r>
  <r>
    <s v="6cf22c92"/>
    <s v="FIN"/>
    <s v="PAHLMAN"/>
    <s v="Tom"/>
    <n v="1"/>
    <d v="1948-08-28T00:00:00"/>
    <s v="Veterans M9"/>
    <s v="-66 kg"/>
    <n v="2"/>
    <s v="Abu Dhabi World Championships Veterans 2023"/>
    <x v="0"/>
    <s v="WC"/>
    <s v="2023"/>
    <s v="2023 WC 2"/>
    <n v="0"/>
    <x v="274"/>
    <x v="42"/>
  </r>
  <r>
    <s v="a774661d"/>
    <s v="JPN"/>
    <s v="KATAGIRI"/>
    <s v="Kiyoshi"/>
    <n v="1"/>
    <d v="1947-08-21T00:00:00"/>
    <s v="Veterans M9"/>
    <s v="-66 kg"/>
    <n v="3"/>
    <s v="Abu Dhabi World Championships Veterans 2023"/>
    <x v="0"/>
    <s v="WC"/>
    <s v="2023"/>
    <s v="2023 WC 3"/>
    <n v="0"/>
    <x v="514"/>
    <x v="43"/>
  </r>
  <r>
    <s v="6a54c7fb"/>
    <s v="GER"/>
    <s v="LOEFFLER"/>
    <s v="Wolfgang"/>
    <n v="1"/>
    <d v="1953-05-02T00:00:00"/>
    <s v="Veterans M9"/>
    <s v="-73 kg"/>
    <n v="1"/>
    <s v="Abu Dhabi World Championships Veterans 2023"/>
    <x v="0"/>
    <s v="WC"/>
    <s v="2023"/>
    <s v="2023 WC 1"/>
    <n v="0"/>
    <x v="276"/>
    <x v="40"/>
  </r>
  <r>
    <s v="c1e2b37f"/>
    <s v="GER"/>
    <s v="GHERRAM"/>
    <s v="Lahcene"/>
    <n v="1"/>
    <d v="1953-12-06T00:00:00"/>
    <s v="Veterans M9"/>
    <s v="-73 kg"/>
    <n v="2"/>
    <s v="Abu Dhabi World Championships Veterans 2023"/>
    <x v="0"/>
    <s v="WC"/>
    <s v="2023"/>
    <s v="2023 WC 2"/>
    <n v="0"/>
    <x v="515"/>
    <x v="40"/>
  </r>
  <r>
    <s v="79c9e7c6"/>
    <s v="FRA"/>
    <s v="BOTTAZZI"/>
    <s v="Hubert"/>
    <n v="1"/>
    <d v="1951-08-10T00:00:00"/>
    <s v="Veterans M9"/>
    <s v="-73 kg"/>
    <n v="3"/>
    <s v="Abu Dhabi World Championships Veterans 2023"/>
    <x v="0"/>
    <s v="WC"/>
    <s v="2023"/>
    <s v="2023 WC 3"/>
    <n v="0"/>
    <x v="516"/>
    <x v="41"/>
  </r>
  <r>
    <s v="d2155525"/>
    <s v="KAZ"/>
    <s v="AKHMETZHANOV"/>
    <s v="Smagul"/>
    <n v="1"/>
    <d v="1943-05-15T00:00:00"/>
    <s v="Veterans M9"/>
    <s v="-73 kg"/>
    <n v="3"/>
    <s v="Abu Dhabi World Championships Veterans 2023"/>
    <x v="0"/>
    <s v="WC"/>
    <s v="2023"/>
    <s v="2023 WC 3"/>
    <n v="0"/>
    <x v="517"/>
    <x v="49"/>
  </r>
  <r>
    <s v="d4235e12"/>
    <s v="JPN"/>
    <s v="YOSHINARI"/>
    <s v="Takato"/>
    <n v="1"/>
    <d v="1949-02-09T00:00:00"/>
    <s v="Veterans M9"/>
    <s v="-81 kg"/>
    <n v="1"/>
    <s v="Abu Dhabi World Championships Veterans 2023"/>
    <x v="0"/>
    <s v="WC"/>
    <s v="2023"/>
    <s v="2023 WC 1"/>
    <n v="0"/>
    <x v="518"/>
    <x v="44"/>
  </r>
  <r>
    <s v="a7c1c1f7"/>
    <s v="FRA"/>
    <s v="BOUAMRA"/>
    <s v="Benaouda"/>
    <n v="1"/>
    <d v="1949-10-28T00:00:00"/>
    <s v="Veterans M9"/>
    <s v="-81 kg"/>
    <n v="2"/>
    <s v="Abu Dhabi World Championships Veterans 2023"/>
    <x v="0"/>
    <s v="WC"/>
    <s v="2023"/>
    <s v="2023 WC 2"/>
    <n v="0"/>
    <x v="282"/>
    <x v="44"/>
  </r>
  <r>
    <s v="cef172b3"/>
    <s v="TJK"/>
    <s v="MAJIDOV"/>
    <s v="Habibullo"/>
    <n v="1"/>
    <d v="1952-12-15T00:00:00"/>
    <s v="Veterans M9"/>
    <s v="-81 kg"/>
    <n v="3"/>
    <s v="Abu Dhabi World Championships Veterans 2023"/>
    <x v="0"/>
    <s v="WC"/>
    <s v="2023"/>
    <s v="2023 WC 3"/>
    <n v="0"/>
    <x v="519"/>
    <x v="46"/>
  </r>
  <r>
    <s v="fc77785b"/>
    <s v="CZE"/>
    <s v="HASIK"/>
    <s v="Ludvik"/>
    <n v="1"/>
    <d v="1944-04-10T00:00:00"/>
    <s v="Veterans M9"/>
    <s v="-81 kg"/>
    <n v="3"/>
    <s v="Abu Dhabi World Championships Veterans 2023"/>
    <x v="0"/>
    <s v="WC"/>
    <s v="2023"/>
    <s v="2023 WC 3"/>
    <n v="0"/>
    <x v="520"/>
    <x v="47"/>
  </r>
  <r>
    <s v="93143f26"/>
    <s v="TUR"/>
    <s v="BALCI"/>
    <s v="Mustafa"/>
    <n v="1"/>
    <d v="1952-03-04T00:00:00"/>
    <s v="Veterans M9"/>
    <s v="-90 kg"/>
    <n v="1"/>
    <s v="Abu Dhabi World Championships Veterans 2023"/>
    <x v="0"/>
    <s v="WC"/>
    <s v="2023"/>
    <s v="2023 WC 1"/>
    <n v="0"/>
    <x v="521"/>
    <x v="46"/>
  </r>
  <r>
    <s v="69bb68ae"/>
    <s v="ITA"/>
    <s v="INVERNIZZI"/>
    <s v="Giuliano"/>
    <n v="1"/>
    <d v="1949-11-16T00:00:00"/>
    <s v="Veterans M9"/>
    <s v="-90 kg"/>
    <n v="2"/>
    <s v="Abu Dhabi World Championships Veterans 2023"/>
    <x v="0"/>
    <s v="WC"/>
    <s v="2023"/>
    <s v="2023 WC 2"/>
    <n v="0"/>
    <x v="285"/>
    <x v="44"/>
  </r>
  <r>
    <s v="f6db3cf2"/>
    <s v="GBR"/>
    <s v="MOYSE"/>
    <s v="Thomas"/>
    <n v="1"/>
    <d v="1950-05-02T00:00:00"/>
    <s v="Veterans M9"/>
    <s v="-90 kg"/>
    <n v="3"/>
    <s v="Abu Dhabi World Championships Veterans 2023"/>
    <x v="0"/>
    <s v="WC"/>
    <s v="2023"/>
    <s v="2023 WC 3"/>
    <n v="0"/>
    <x v="522"/>
    <x v="45"/>
  </r>
  <r>
    <n v="45438944"/>
    <s v="GER"/>
    <s v="KEPPEL"/>
    <s v="Theodor"/>
    <n v="1"/>
    <d v="1952-06-19T00:00:00"/>
    <s v="Veterans M9"/>
    <s v="-90 kg"/>
    <n v="3"/>
    <s v="Abu Dhabi World Championships Veterans 2023"/>
    <x v="0"/>
    <s v="WC"/>
    <s v="2023"/>
    <s v="2023 WC 3"/>
    <n v="0"/>
    <x v="523"/>
    <x v="46"/>
  </r>
  <r>
    <s v="986f2c47"/>
    <s v="BIH"/>
    <s v="MUCIBABIC"/>
    <s v="Milanko"/>
    <n v="1"/>
    <d v="1951-01-01T00:00:00"/>
    <s v="Veterans M9"/>
    <s v="+100 kg"/>
    <n v="1"/>
    <s v="Abu Dhabi World Championships Veterans 2023"/>
    <x v="0"/>
    <s v="WC"/>
    <s v="2023"/>
    <s v="2023 WC 1"/>
    <n v="0"/>
    <x v="287"/>
    <x v="41"/>
  </r>
  <r>
    <s v="3be636fc"/>
    <s v="MDA"/>
    <s v="CURU"/>
    <s v="Piotr"/>
    <n v="1"/>
    <d v="1952-06-22T00:00:00"/>
    <s v="Veterans M9"/>
    <s v="+100 kg"/>
    <n v="2"/>
    <s v="Abu Dhabi World Championships Veterans 2023"/>
    <x v="0"/>
    <s v="WC"/>
    <s v="2023"/>
    <s v="2023 WC 2"/>
    <n v="0"/>
    <x v="289"/>
    <x v="46"/>
  </r>
  <r>
    <s v="a334d5ef"/>
    <s v="POL"/>
    <s v="SPRASKI"/>
    <s v="EDWARD"/>
    <n v="1"/>
    <d v="1953-05-24T00:00:00"/>
    <s v="Veterans M9"/>
    <s v="+100 kg"/>
    <n v="3"/>
    <s v="Abu Dhabi World Championships Veterans 2023"/>
    <x v="0"/>
    <s v="WC"/>
    <s v="2023"/>
    <s v="2023 WC 3"/>
    <n v="0"/>
    <x v="524"/>
    <x v="40"/>
  </r>
  <r>
    <s v="2e86b1b7"/>
    <s v="GER"/>
    <s v="STERLINSKY"/>
    <s v="Lothar"/>
    <n v="1"/>
    <d v="1953-12-07T00:00:00"/>
    <s v="Veterans M9"/>
    <s v="+100 kg"/>
    <n v="3"/>
    <s v="Abu Dhabi World Championships Veterans 2023"/>
    <x v="0"/>
    <s v="WC"/>
    <s v="2023"/>
    <s v="2023 WC 3"/>
    <n v="0"/>
    <x v="525"/>
    <x v="40"/>
  </r>
  <r>
    <s v="e136477d"/>
    <s v="NOR"/>
    <s v="MANSILLA GARCIA"/>
    <s v="Sergio"/>
    <n v="1"/>
    <d v="1993-07-18T00:00:00"/>
    <s v="Veterans M1"/>
    <s v="-66 kg"/>
    <n v="1"/>
    <s v="Riga Veteran European Cup 2024"/>
    <x v="0"/>
    <s v="Cup"/>
    <s v="2024"/>
    <s v="2024 Cup 1"/>
    <n v="35"/>
    <x v="526"/>
    <x v="2"/>
  </r>
  <r>
    <s v="2148bfad"/>
    <s v="GER"/>
    <s v="TAREQ"/>
    <s v="Jamal"/>
    <n v="1"/>
    <d v="1993-03-15T00:00:00"/>
    <s v="Veterans M1"/>
    <s v="-73 kg"/>
    <n v="1"/>
    <s v="Riga Veteran European Cup 2024"/>
    <x v="0"/>
    <s v="Cup"/>
    <s v="2024"/>
    <s v="2024 Cup 1"/>
    <n v="35"/>
    <x v="8"/>
    <x v="2"/>
  </r>
  <r>
    <s v="d37a194c"/>
    <s v="AZE"/>
    <s v="IMANOV"/>
    <s v="Imran"/>
    <n v="1"/>
    <d v="1991-02-23T00:00:00"/>
    <s v="Veterans M1"/>
    <s v="-100 kg"/>
    <n v="1"/>
    <s v="Riga Veteran European Cup 2024"/>
    <x v="0"/>
    <s v="Cup"/>
    <s v="2024"/>
    <s v="2024 Cup 1"/>
    <n v="35"/>
    <x v="527"/>
    <x v="1"/>
  </r>
  <r>
    <s v="5a79f17a"/>
    <s v="EST"/>
    <s v="ZUBKOV"/>
    <s v="Aleksei"/>
    <n v="1"/>
    <d v="1992-08-15T00:00:00"/>
    <s v="Veterans M1"/>
    <s v="-100 kg"/>
    <n v="2"/>
    <s v="Riga Veteran European Cup 2024"/>
    <x v="0"/>
    <s v="Cup"/>
    <s v="2024"/>
    <s v="2024 Cup 2"/>
    <n v="21"/>
    <x v="528"/>
    <x v="3"/>
  </r>
  <r>
    <s v="bd2cb734"/>
    <s v="KAZ"/>
    <s v="NARMETOV"/>
    <s v="Kamilzhan"/>
    <n v="1"/>
    <d v="1988-05-01T00:00:00"/>
    <s v="Veterans M2"/>
    <s v="-73 kg"/>
    <n v="1"/>
    <s v="Riga Veteran European Cup 2024"/>
    <x v="0"/>
    <s v="Cup"/>
    <s v="2024"/>
    <s v="2024 Cup 1"/>
    <n v="35"/>
    <x v="529"/>
    <x v="5"/>
  </r>
  <r>
    <s v="b88391e1"/>
    <s v="LAT"/>
    <s v="PAVLOVSKIS"/>
    <s v="Vitalijs"/>
    <n v="1"/>
    <d v="1985-07-25T00:00:00"/>
    <s v="Veterans M2"/>
    <s v="-73 kg"/>
    <n v="2"/>
    <s v="Riga Veteran European Cup 2024"/>
    <x v="0"/>
    <s v="Cup"/>
    <s v="2024"/>
    <s v="2024 Cup 2"/>
    <n v="21"/>
    <x v="530"/>
    <x v="7"/>
  </r>
  <r>
    <s v="44bad9dd"/>
    <s v="GER"/>
    <s v="BUCHBINDER"/>
    <s v="Jewgeny"/>
    <n v="1"/>
    <d v="1986-05-24T00:00:00"/>
    <s v="Veterans M2"/>
    <s v="-73 kg"/>
    <n v="3"/>
    <s v="Riga Veteran European Cup 2024"/>
    <x v="0"/>
    <s v="Cup"/>
    <s v="2024"/>
    <s v="2024 Cup 3"/>
    <n v="14"/>
    <x v="531"/>
    <x v="8"/>
  </r>
  <r>
    <s v="58db313b"/>
    <s v="KAZ"/>
    <s v="KORGANOV"/>
    <s v="Avazbek"/>
    <n v="1"/>
    <d v="1988-01-26T00:00:00"/>
    <s v="Veterans M2"/>
    <s v="-81 kg"/>
    <n v="1"/>
    <s v="Riga Veteran European Cup 2024"/>
    <x v="0"/>
    <s v="Cup"/>
    <s v="2024"/>
    <s v="2024 Cup 1"/>
    <n v="35"/>
    <x v="331"/>
    <x v="5"/>
  </r>
  <r>
    <s v="181b8733"/>
    <s v="GBR"/>
    <s v="GREEN"/>
    <s v="Adam"/>
    <n v="1"/>
    <d v="1987-02-15T00:00:00"/>
    <s v="Veterans M2"/>
    <s v="-81 kg"/>
    <n v="2"/>
    <s v="Riga Veteran European Cup 2024"/>
    <x v="0"/>
    <s v="Cup"/>
    <s v="2024"/>
    <s v="2024 Cup 2"/>
    <n v="21"/>
    <x v="532"/>
    <x v="9"/>
  </r>
  <r>
    <s v="a4a1bc28"/>
    <s v="AZE"/>
    <s v="ALIYEV"/>
    <s v="Vugar"/>
    <n v="1"/>
    <d v="1987-02-13T00:00:00"/>
    <s v="Veterans M2"/>
    <s v="-81 kg"/>
    <n v="3"/>
    <s v="Riga Veteran European Cup 2024"/>
    <x v="0"/>
    <s v="Cup"/>
    <s v="2024"/>
    <s v="2024 Cup 3"/>
    <n v="14"/>
    <x v="533"/>
    <x v="9"/>
  </r>
  <r>
    <s v="b9f43368"/>
    <s v="LAT"/>
    <s v="MILENBERGS"/>
    <s v="Aigars"/>
    <n v="1"/>
    <d v="1990-01-11T00:00:00"/>
    <s v="Veterans M2"/>
    <s v="-90 kg"/>
    <n v="1"/>
    <s v="Riga Veteran European Cup 2024"/>
    <x v="0"/>
    <s v="Cup"/>
    <s v="2024"/>
    <s v="2024 Cup 1"/>
    <n v="35"/>
    <x v="534"/>
    <x v="0"/>
  </r>
  <r>
    <s v="823ebb33"/>
    <s v="SVK"/>
    <s v="FEKETE"/>
    <s v="Akos"/>
    <n v="1"/>
    <d v="1989-09-27T00:00:00"/>
    <s v="Veterans M2"/>
    <s v="-90 kg"/>
    <n v="2"/>
    <s v="Riga Veteran European Cup 2024"/>
    <x v="0"/>
    <s v="Cup"/>
    <s v="2024"/>
    <s v="2024 Cup 2"/>
    <n v="21"/>
    <x v="535"/>
    <x v="4"/>
  </r>
  <r>
    <s v="ff1157ed"/>
    <s v="LAT"/>
    <s v="LESCINSKIS"/>
    <s v="Aleksandrs"/>
    <n v="1"/>
    <d v="1985-07-16T00:00:00"/>
    <s v="Veterans M2"/>
    <s v="-90 kg"/>
    <n v="3"/>
    <s v="Riga Veteran European Cup 2024"/>
    <x v="0"/>
    <s v="Cup"/>
    <s v="2024"/>
    <s v="2024 Cup 3"/>
    <n v="14"/>
    <x v="536"/>
    <x v="7"/>
  </r>
  <r>
    <s v="dba4bc4b"/>
    <s v="UKR"/>
    <s v="YEMELIANOV"/>
    <s v="Oleksii"/>
    <n v="1"/>
    <d v="1989-04-04T00:00:00"/>
    <s v="Veterans M2"/>
    <s v="-90 kg"/>
    <n v="3"/>
    <s v="Riga Veteran European Cup 2024"/>
    <x v="0"/>
    <s v="Cup"/>
    <s v="2024"/>
    <s v="2024 Cup 3"/>
    <n v="14"/>
    <x v="306"/>
    <x v="4"/>
  </r>
  <r>
    <s v="5afd13aa"/>
    <s v="ITA"/>
    <s v="TANDOI"/>
    <s v="Thomas"/>
    <n v="1"/>
    <d v="1986-11-07T00:00:00"/>
    <s v="Veterans M2"/>
    <s v="-100 kg"/>
    <n v="1"/>
    <s v="Riga Veteran European Cup 2024"/>
    <x v="0"/>
    <s v="Cup"/>
    <s v="2024"/>
    <s v="2024 Cup 1"/>
    <n v="35"/>
    <x v="55"/>
    <x v="8"/>
  </r>
  <r>
    <s v="d41b6f2f"/>
    <s v="LAT"/>
    <s v="RESKO"/>
    <s v="Viktor"/>
    <n v="1"/>
    <d v="1988-11-02T00:00:00"/>
    <s v="Veterans M2"/>
    <s v="+100 kg"/>
    <n v="1"/>
    <s v="Riga Veteran European Cup 2024"/>
    <x v="0"/>
    <s v="Cup"/>
    <s v="2024"/>
    <s v="2024 Cup 1"/>
    <n v="35"/>
    <x v="537"/>
    <x v="5"/>
  </r>
  <r>
    <s v="1ad443e6"/>
    <s v="GEO"/>
    <s v="UDZILAURI"/>
    <s v="David"/>
    <n v="1"/>
    <d v="1983-12-17T00:00:00"/>
    <s v="Veterans M3"/>
    <s v="-81 kg"/>
    <n v="1"/>
    <s v="Riga Veteran European Cup 2024"/>
    <x v="0"/>
    <s v="Cup"/>
    <s v="2024"/>
    <s v="2024 Cup 1"/>
    <n v="35"/>
    <x v="85"/>
    <x v="10"/>
  </r>
  <r>
    <s v="7332cdbd"/>
    <s v="UKR"/>
    <s v="STETSENKO"/>
    <s v="Denys"/>
    <n v="1"/>
    <d v="1981-03-21T00:00:00"/>
    <s v="Veterans M3"/>
    <s v="-90 kg"/>
    <n v="1"/>
    <s v="Riga Veteran European Cup 2024"/>
    <x v="0"/>
    <s v="Cup"/>
    <s v="2024"/>
    <s v="2024 Cup 1"/>
    <n v="35"/>
    <x v="538"/>
    <x v="11"/>
  </r>
  <r>
    <s v="4b167bf7"/>
    <s v="BEL"/>
    <s v="VANHOLLEBEKE"/>
    <s v="Fabian"/>
    <n v="1"/>
    <d v="1980-03-21T00:00:00"/>
    <s v="Veterans M3"/>
    <s v="-90 kg"/>
    <n v="2"/>
    <s v="Riga Veteran European Cup 2024"/>
    <x v="0"/>
    <s v="Cup"/>
    <s v="2024"/>
    <s v="2024 Cup 2"/>
    <n v="21"/>
    <x v="539"/>
    <x v="13"/>
  </r>
  <r>
    <s v="1b6cd127"/>
    <s v="AZE"/>
    <s v="AGHAMIRZAYEV"/>
    <s v="Mahir"/>
    <n v="1"/>
    <d v="1977-03-13T00:00:00"/>
    <s v="Veterans M3"/>
    <s v="-90 kg"/>
    <n v="3"/>
    <s v="Riga Veteran European Cup 2024"/>
    <x v="0"/>
    <s v="Cup"/>
    <s v="2024"/>
    <s v="2024 Cup 3"/>
    <n v="14"/>
    <x v="540"/>
    <x v="16"/>
  </r>
  <r>
    <s v="9a7a745b"/>
    <s v="SVK"/>
    <s v="FORDOS"/>
    <s v="Tomas"/>
    <n v="1"/>
    <d v="1980-11-19T00:00:00"/>
    <s v="Veterans M3"/>
    <s v="-90 kg"/>
    <n v="3"/>
    <s v="Riga Veteran European Cup 2024"/>
    <x v="0"/>
    <s v="Cup"/>
    <s v="2024"/>
    <s v="2024 Cup 3"/>
    <n v="14"/>
    <x v="541"/>
    <x v="13"/>
  </r>
  <r>
    <s v="88b49595"/>
    <s v="GEO"/>
    <s v="MODEBADZE"/>
    <s v="Giorgi"/>
    <n v="1"/>
    <d v="1983-06-05T00:00:00"/>
    <s v="Veterans M3"/>
    <s v="-100 kg"/>
    <n v="1"/>
    <s v="Riga Veteran European Cup 2024"/>
    <x v="0"/>
    <s v="Cup"/>
    <s v="2024"/>
    <s v="2024 Cup 1"/>
    <n v="35"/>
    <x v="90"/>
    <x v="10"/>
  </r>
  <r>
    <s v="ca187f4a"/>
    <s v="UKR"/>
    <s v="OSMOLOVSKYY"/>
    <s v="Vitaliy"/>
    <n v="1"/>
    <d v="1980-11-25T00:00:00"/>
    <s v="Veterans M3"/>
    <s v="-100 kg"/>
    <n v="2"/>
    <s v="Riga Veteran European Cup 2024"/>
    <x v="0"/>
    <s v="Cup"/>
    <s v="2024"/>
    <s v="2024 Cup 2"/>
    <n v="21"/>
    <x v="542"/>
    <x v="13"/>
  </r>
  <r>
    <s v="e9a4314f"/>
    <s v="LTU"/>
    <s v="KIVILIUS"/>
    <s v="Laimonas"/>
    <n v="1"/>
    <d v="1976-10-01T00:00:00"/>
    <s v="Veterans M4"/>
    <s v="-81 kg"/>
    <n v="1"/>
    <s v="Riga Veteran European Cup 2024"/>
    <x v="0"/>
    <s v="Cup"/>
    <s v="2024"/>
    <s v="2024 Cup 1"/>
    <n v="35"/>
    <x v="543"/>
    <x v="15"/>
  </r>
  <r>
    <s v="f9734fbb"/>
    <s v="AZE"/>
    <s v="BAGHIROV"/>
    <s v="Zaur"/>
    <n v="1"/>
    <d v="1977-10-07T00:00:00"/>
    <s v="Veterans M4"/>
    <s v="+100 kg"/>
    <n v="1"/>
    <s v="Riga Veteran European Cup 2024"/>
    <x v="0"/>
    <s v="Cup"/>
    <s v="2024"/>
    <s v="2024 Cup 1"/>
    <n v="35"/>
    <x v="544"/>
    <x v="16"/>
  </r>
  <r>
    <s v="da44ca84"/>
    <s v="GER"/>
    <s v="TAEUSCHER"/>
    <s v="Rene"/>
    <n v="1"/>
    <d v="1976-09-07T00:00:00"/>
    <s v="Veterans M4"/>
    <s v="+100 kg"/>
    <n v="2"/>
    <s v="Riga Veteran European Cup 2024"/>
    <x v="0"/>
    <s v="Cup"/>
    <s v="2024"/>
    <s v="2024 Cup 2"/>
    <n v="21"/>
    <x v="545"/>
    <x v="15"/>
  </r>
  <r>
    <s v="fcc8596f"/>
    <s v="GBR"/>
    <s v="BATT"/>
    <s v="Danielle"/>
    <n v="2"/>
    <d v="1989-09-26T00:00:00"/>
    <s v="Veterans F4"/>
    <s v="+78 kg"/>
    <n v="1"/>
    <s v="Riga Veteran European Cup 2024"/>
    <x v="1"/>
    <s v="Cup"/>
    <s v="2024"/>
    <s v="2024 Cup 1"/>
    <n v="35"/>
    <x v="352"/>
    <x v="4"/>
  </r>
  <r>
    <s v="cc6bb34d"/>
    <s v="POL"/>
    <s v="WIACZEK"/>
    <s v="Bartlomiej"/>
    <n v="1"/>
    <d v="1972-04-22T00:00:00"/>
    <s v="Veterans M5"/>
    <s v="-66 kg"/>
    <n v="1"/>
    <s v="Riga Veteran European Cup 2024"/>
    <x v="0"/>
    <s v="Cup"/>
    <s v="2024"/>
    <s v="2024 Cup 1"/>
    <n v="35"/>
    <x v="546"/>
    <x v="21"/>
  </r>
  <r>
    <s v="6f9664a7"/>
    <s v="CZE"/>
    <s v="KOLESAR"/>
    <s v="Peter"/>
    <n v="1"/>
    <d v="1970-06-26T00:00:00"/>
    <s v="Veterans M5"/>
    <s v="-66 kg"/>
    <n v="2"/>
    <s v="Riga Veteran European Cup 2024"/>
    <x v="0"/>
    <s v="Cup"/>
    <s v="2024"/>
    <s v="2024 Cup 2"/>
    <n v="21"/>
    <x v="547"/>
    <x v="20"/>
  </r>
  <r>
    <s v="e6fba8ca"/>
    <s v="ESP"/>
    <s v="BRETONES GARCIA"/>
    <s v="Jose Miguel"/>
    <n v="1"/>
    <d v="1975-09-01T00:00:00"/>
    <s v="Veterans M5"/>
    <s v="-66 kg"/>
    <n v="3"/>
    <s v="Riga Veteran European Cup 2024"/>
    <x v="0"/>
    <s v="Cup"/>
    <s v="2024"/>
    <s v="2024 Cup 3"/>
    <n v="14"/>
    <x v="548"/>
    <x v="18"/>
  </r>
  <r>
    <s v="c6959afd"/>
    <s v="UKR"/>
    <s v="TUDAN"/>
    <s v="Vasyl"/>
    <n v="1"/>
    <d v="1971-09-28T00:00:00"/>
    <s v="Veterans M5"/>
    <s v="-73 kg"/>
    <n v="1"/>
    <s v="Riga Veteran European Cup 2024"/>
    <x v="0"/>
    <s v="Cup"/>
    <s v="2024"/>
    <s v="2024 Cup 1"/>
    <n v="35"/>
    <x v="163"/>
    <x v="24"/>
  </r>
  <r>
    <s v="7bf28319"/>
    <s v="LAT"/>
    <s v="MIRZOJANS"/>
    <s v="Arsens"/>
    <n v="1"/>
    <d v="1974-06-24T00:00:00"/>
    <s v="Veterans M5"/>
    <s v="-73 kg"/>
    <n v="2"/>
    <s v="Riga Veteran European Cup 2024"/>
    <x v="0"/>
    <s v="Cup"/>
    <s v="2024"/>
    <s v="2024 Cup 2"/>
    <n v="21"/>
    <x v="549"/>
    <x v="19"/>
  </r>
  <r>
    <s v="154ae1df"/>
    <s v="LAT"/>
    <s v="ZELONIJS"/>
    <s v="Vsevolods"/>
    <n v="1"/>
    <d v="1973-02-24T00:00:00"/>
    <s v="Veterans M5"/>
    <s v="-81 kg"/>
    <n v="1"/>
    <s v="Riga Veteran European Cup 2024"/>
    <x v="0"/>
    <s v="Cup"/>
    <s v="2024"/>
    <s v="2024 Cup 1"/>
    <n v="35"/>
    <x v="550"/>
    <x v="22"/>
  </r>
  <r>
    <s v="38798d3c"/>
    <s v="USA"/>
    <s v="MARQUEZ"/>
    <s v="RAY"/>
    <n v="1"/>
    <d v="1970-05-03T00:00:00"/>
    <s v="Veterans M5"/>
    <s v="-81 kg"/>
    <n v="2"/>
    <s v="Riga Veteran European Cup 2024"/>
    <x v="0"/>
    <s v="Cup"/>
    <s v="2024"/>
    <s v="2024 Cup 2"/>
    <n v="21"/>
    <x v="551"/>
    <x v="20"/>
  </r>
  <r>
    <s v="f5288212"/>
    <s v="LAT"/>
    <s v="BUIVIDS"/>
    <s v="Andrejs"/>
    <n v="1"/>
    <d v="1974-08-23T00:00:00"/>
    <s v="Veterans M5"/>
    <s v="-81 kg"/>
    <n v="3"/>
    <s v="Riga Veteran European Cup 2024"/>
    <x v="0"/>
    <s v="Cup"/>
    <s v="2024"/>
    <s v="2024 Cup 3"/>
    <n v="14"/>
    <x v="552"/>
    <x v="19"/>
  </r>
  <r>
    <s v="8439b5fe"/>
    <s v="LAT"/>
    <s v="BARBAKA"/>
    <s v="Sandra"/>
    <n v="2"/>
    <d v="1974-02-15T00:00:00"/>
    <s v="Veterans F5"/>
    <s v="+78 kg"/>
    <n v="1"/>
    <s v="Riga Veteran European Cup 2024"/>
    <x v="1"/>
    <s v="Cup"/>
    <s v="2024"/>
    <s v="2024 Cup 1"/>
    <n v="35"/>
    <x v="553"/>
    <x v="19"/>
  </r>
  <r>
    <s v="ec95d2be"/>
    <s v="LAT"/>
    <s v="BESSOLCEVS"/>
    <s v="Andrejs"/>
    <n v="1"/>
    <d v="1968-02-07T00:00:00"/>
    <s v="Veterans M6"/>
    <s v="-90 kg"/>
    <n v="1"/>
    <s v="Riga Veteran European Cup 2024"/>
    <x v="0"/>
    <s v="Cup"/>
    <s v="2024"/>
    <s v="2024 Cup 1"/>
    <n v="35"/>
    <x v="554"/>
    <x v="25"/>
  </r>
  <r>
    <s v="5c49c4af"/>
    <s v="GBR"/>
    <s v="PARRETTE"/>
    <s v="Ashley"/>
    <n v="1"/>
    <d v="1966-10-18T00:00:00"/>
    <s v="Veterans M6"/>
    <s v="-90 kg"/>
    <n v="2"/>
    <s v="Riga Veteran European Cup 2024"/>
    <x v="0"/>
    <s v="Cup"/>
    <s v="2024"/>
    <s v="2024 Cup 2"/>
    <n v="21"/>
    <x v="555"/>
    <x v="27"/>
  </r>
  <r>
    <s v="6e1a1f65"/>
    <s v="EST"/>
    <s v="JAKIMOV"/>
    <s v="Jevgeni"/>
    <n v="1"/>
    <d v="1969-12-23T00:00:00"/>
    <s v="Veterans M6"/>
    <s v="-90 kg"/>
    <n v="3"/>
    <s v="Riga Veteran European Cup 2024"/>
    <x v="0"/>
    <s v="Cup"/>
    <s v="2024"/>
    <s v="2024 Cup 3"/>
    <n v="14"/>
    <x v="556"/>
    <x v="23"/>
  </r>
  <r>
    <s v="f7e4f25a"/>
    <s v="LAT"/>
    <s v="ZAKOLAPINS"/>
    <s v="Mihails"/>
    <n v="1"/>
    <d v="1969-03-22T00:00:00"/>
    <s v="Veterans M6"/>
    <s v="-100 kg"/>
    <n v="1"/>
    <s v="Riga Veteran European Cup 2024"/>
    <x v="0"/>
    <s v="Cup"/>
    <s v="2024"/>
    <s v="2024 Cup 1"/>
    <n v="35"/>
    <x v="557"/>
    <x v="23"/>
  </r>
  <r>
    <s v="6f63e4c8"/>
    <s v="UKR"/>
    <s v="TUDAN"/>
    <s v="Mykola"/>
    <n v="1"/>
    <d v="1968-05-20T00:00:00"/>
    <s v="Veterans M6"/>
    <s v="-100 kg"/>
    <n v="2"/>
    <s v="Riga Veteran European Cup 2024"/>
    <x v="0"/>
    <s v="Cup"/>
    <s v="2024"/>
    <s v="2024 Cup 2"/>
    <n v="21"/>
    <x v="558"/>
    <x v="25"/>
  </r>
  <r>
    <s v="94f75d2f"/>
    <s v="LAT"/>
    <s v="STIRIS"/>
    <s v="Arturs"/>
    <n v="1"/>
    <d v="1968-10-05T00:00:00"/>
    <s v="Veterans M6"/>
    <s v="+100 kg"/>
    <n v="1"/>
    <s v="Riga Veteran European Cup 2024"/>
    <x v="0"/>
    <s v="Cup"/>
    <s v="2024"/>
    <s v="2024 Cup 1"/>
    <n v="35"/>
    <x v="559"/>
    <x v="25"/>
  </r>
  <r>
    <s v="1229e89f"/>
    <s v="POL"/>
    <s v="PAZGAN"/>
    <s v="Stanislaw"/>
    <n v="1"/>
    <d v="1960-09-14T00:00:00"/>
    <s v="Veterans M7"/>
    <s v="-66 kg"/>
    <n v="1"/>
    <s v="Riga Veteran European Cup 2024"/>
    <x v="0"/>
    <s v="Cup"/>
    <s v="2024"/>
    <s v="2024 Cup 1"/>
    <n v="35"/>
    <x v="222"/>
    <x v="32"/>
  </r>
  <r>
    <s v="424b2643"/>
    <s v="LAT"/>
    <s v="GEVLA"/>
    <s v="Andrejs"/>
    <n v="1"/>
    <d v="1955-06-11T00:00:00"/>
    <s v="Veterans M7"/>
    <s v="-66 kg"/>
    <n v="2"/>
    <s v="Riga Veteran European Cup 2024"/>
    <x v="0"/>
    <s v="Cup"/>
    <s v="2024"/>
    <s v="2024 Cup 2"/>
    <n v="21"/>
    <x v="560"/>
    <x v="37"/>
  </r>
  <r>
    <s v="5f3773d4"/>
    <s v="SWE"/>
    <s v="JOFRE"/>
    <s v="Jorge"/>
    <n v="1"/>
    <d v="1956-04-21T00:00:00"/>
    <s v="Veterans M7"/>
    <s v="-81 kg"/>
    <n v="1"/>
    <s v="Riga Veteran European Cup 2024"/>
    <x v="0"/>
    <s v="Cup"/>
    <s v="2024"/>
    <s v="2024 Cup 1"/>
    <n v="35"/>
    <x v="561"/>
    <x v="36"/>
  </r>
  <r>
    <s v="3e26dd88"/>
    <s v="UKR"/>
    <s v="PAPUSHENKO"/>
    <s v="Ivan"/>
    <n v="1"/>
    <d v="1962-01-18T00:00:00"/>
    <s v="Veterans M7"/>
    <s v="-81 kg"/>
    <n v="2"/>
    <s v="Riga Veteran European Cup 2024"/>
    <x v="0"/>
    <s v="Cup"/>
    <s v="2024"/>
    <s v="2024 Cup 2"/>
    <n v="21"/>
    <x v="562"/>
    <x v="34"/>
  </r>
  <r>
    <s v="75c478fb"/>
    <s v="UKR"/>
    <s v="RANGAIEV"/>
    <s v="Oleksandr"/>
    <n v="1"/>
    <d v="1960-11-28T00:00:00"/>
    <s v="Veterans M7"/>
    <s v="-90 kg"/>
    <n v="1"/>
    <s v="Riga Veteran European Cup 2024"/>
    <x v="0"/>
    <s v="Cup"/>
    <s v="2024"/>
    <s v="2024 Cup 1"/>
    <n v="35"/>
    <x v="563"/>
    <x v="32"/>
  </r>
  <r>
    <s v="d8e59bb9"/>
    <s v="AZE"/>
    <s v="ALIYEV"/>
    <s v="Nazim"/>
    <n v="1"/>
    <d v="1962-11-10T00:00:00"/>
    <s v="Veterans M7"/>
    <s v="-90 kg"/>
    <n v="2"/>
    <s v="Riga Veteran European Cup 2024"/>
    <x v="0"/>
    <s v="Cup"/>
    <s v="2024"/>
    <s v="2024 Cup 2"/>
    <n v="21"/>
    <x v="564"/>
    <x v="34"/>
  </r>
  <r>
    <s v="bbdb449a"/>
    <s v="SRB"/>
    <s v="STANISIC"/>
    <s v="Slavko"/>
    <n v="1"/>
    <d v="1957-03-30T00:00:00"/>
    <s v="Veterans M7"/>
    <s v="+100 kg"/>
    <n v="1"/>
    <s v="Riga Veteran European Cup 2024"/>
    <x v="0"/>
    <s v="Cup"/>
    <s v="2024"/>
    <s v="2024 Cup 1"/>
    <n v="35"/>
    <x v="268"/>
    <x v="39"/>
  </r>
  <r>
    <s v="bc454d37"/>
    <s v="ROU"/>
    <s v="STEREA"/>
    <s v="Lena"/>
    <n v="2"/>
    <d v="1970-01-14T00:00:00"/>
    <s v="Veterans F7"/>
    <s v="-63 kg"/>
    <n v="1"/>
    <s v="Riga Veteran European Cup 2024"/>
    <x v="1"/>
    <s v="Cup"/>
    <s v="2024"/>
    <s v="2024 Cup 1"/>
    <n v="35"/>
    <x v="139"/>
    <x v="20"/>
  </r>
  <r>
    <s v="f6d979a7"/>
    <s v="LAT"/>
    <s v="KRAUZE"/>
    <s v="Jekaterina"/>
    <n v="2"/>
    <d v="1973-12-30T00:00:00"/>
    <s v="Veterans F7"/>
    <s v="-63 kg"/>
    <n v="2"/>
    <s v="Riga Veteran European Cup 2024"/>
    <x v="1"/>
    <s v="Cup"/>
    <s v="2024"/>
    <s v="2024 Cup 2"/>
    <n v="21"/>
    <x v="435"/>
    <x v="22"/>
  </r>
  <r>
    <s v="4e6d842a"/>
    <s v="LAT"/>
    <s v="KIRSONS"/>
    <s v="Gunars"/>
    <n v="1"/>
    <d v="1951-05-17T00:00:00"/>
    <s v="Veterans M9"/>
    <s v="-73 kg"/>
    <n v="1"/>
    <s v="Riga Veteran European Cup 2024"/>
    <x v="0"/>
    <s v="Cup"/>
    <s v="2024"/>
    <s v="2024 Cup 1"/>
    <n v="35"/>
    <x v="565"/>
    <x v="41"/>
  </r>
  <r>
    <s v="4e44d49e"/>
    <s v="LAT"/>
    <s v="EKSA"/>
    <s v="Eduards"/>
    <n v="1"/>
    <d v="1959-05-26T00:00:00"/>
    <s v="Veterans M9"/>
    <s v="-73 kg"/>
    <n v="2"/>
    <s v="Riga Veteran European Cup 2024"/>
    <x v="0"/>
    <s v="Cup"/>
    <s v="2024"/>
    <s v="2024 Cup 2"/>
    <n v="21"/>
    <x v="566"/>
    <x v="30"/>
  </r>
  <r>
    <s v="22e6b197"/>
    <s v="FRA"/>
    <s v="ANTOINETTE"/>
    <s v="Richard"/>
    <n v="1"/>
    <d v="1993-05-26T00:00:00"/>
    <s v="Veterans M1"/>
    <s v="-90 kg"/>
    <n v="1"/>
    <s v="Warsaw Veteran European Cup 2024"/>
    <x v="0"/>
    <s v="Cup"/>
    <s v="2024"/>
    <s v="2024 Cup 1"/>
    <n v="35"/>
    <x v="567"/>
    <x v="2"/>
  </r>
  <r>
    <s v="f4ba9cf7"/>
    <s v="POL"/>
    <s v="ODRONIEC"/>
    <s v="Mateusz"/>
    <n v="1"/>
    <d v="1993-02-27T00:00:00"/>
    <s v="Veterans M1"/>
    <s v="-90 kg"/>
    <n v="2"/>
    <s v="Warsaw Veteran European Cup 2024"/>
    <x v="0"/>
    <s v="Cup"/>
    <s v="2024"/>
    <s v="2024 Cup 2"/>
    <n v="21"/>
    <x v="568"/>
    <x v="2"/>
  </r>
  <r>
    <s v="df2d8c1a"/>
    <s v="ITA"/>
    <s v="DEGORTES"/>
    <s v="Raimondo"/>
    <n v="1"/>
    <d v="1986-09-15T00:00:00"/>
    <s v="Veterans M2"/>
    <s v="-66 kg"/>
    <n v="1"/>
    <s v="Warsaw Veteran European Cup 2024"/>
    <x v="0"/>
    <s v="Cup"/>
    <s v="2024"/>
    <s v="2024 Cup 1"/>
    <n v="35"/>
    <x v="323"/>
    <x v="8"/>
  </r>
  <r>
    <s v="8657e711"/>
    <s v="POL"/>
    <s v="KLIMAS"/>
    <s v="Andrzej"/>
    <n v="1"/>
    <d v="1991-04-06T00:00:00"/>
    <s v="Veterans M2"/>
    <s v="-66 kg"/>
    <n v="2"/>
    <s v="Warsaw Veteran European Cup 2024"/>
    <x v="0"/>
    <s v="Cup"/>
    <s v="2024"/>
    <s v="2024 Cup 2"/>
    <n v="21"/>
    <x v="6"/>
    <x v="1"/>
  </r>
  <r>
    <s v="436cfe1c"/>
    <s v="POL"/>
    <s v="BUTRYN"/>
    <s v="Lukasz"/>
    <n v="1"/>
    <d v="1992-09-28T00:00:00"/>
    <s v="Veterans M2"/>
    <s v="-66 kg"/>
    <n v="3"/>
    <s v="Warsaw Veteran European Cup 2024"/>
    <x v="0"/>
    <s v="Cup"/>
    <s v="2024"/>
    <s v="2024 Cup 3"/>
    <n v="14"/>
    <x v="569"/>
    <x v="3"/>
  </r>
  <r>
    <s v="fea69f46"/>
    <s v="BEL"/>
    <s v="MILIOTO"/>
    <s v="Antonino"/>
    <n v="1"/>
    <d v="1990-12-06T00:00:00"/>
    <s v="Veterans M2"/>
    <s v="-73 kg"/>
    <n v="1"/>
    <s v="Warsaw Veteran European Cup 2024"/>
    <x v="0"/>
    <s v="Cup"/>
    <s v="2024"/>
    <s v="2024 Cup 1"/>
    <n v="35"/>
    <x v="570"/>
    <x v="0"/>
  </r>
  <r>
    <s v="bd2cb734"/>
    <s v="KAZ"/>
    <s v="NARMETOV"/>
    <s v="Kamilzhan"/>
    <n v="1"/>
    <d v="1988-05-01T00:00:00"/>
    <s v="Veterans M2"/>
    <s v="-73 kg"/>
    <n v="2"/>
    <s v="Warsaw Veteran European Cup 2024"/>
    <x v="0"/>
    <s v="Cup"/>
    <s v="2024"/>
    <s v="2024 Cup 2"/>
    <n v="21"/>
    <x v="529"/>
    <x v="5"/>
  </r>
  <r>
    <s v="6eca3c1b"/>
    <s v="POL"/>
    <s v="PRZYWARA"/>
    <s v="Dominik"/>
    <n v="1"/>
    <d v="1987-06-03T00:00:00"/>
    <s v="Veterans M2"/>
    <s v="-73 kg"/>
    <n v="3"/>
    <s v="Warsaw Veteran European Cup 2024"/>
    <x v="0"/>
    <s v="Cup"/>
    <s v="2024"/>
    <s v="2024 Cup 3"/>
    <n v="14"/>
    <x v="571"/>
    <x v="9"/>
  </r>
  <r>
    <s v="75ddc938"/>
    <s v="BEL"/>
    <s v="TAFILI"/>
    <s v="Drilon"/>
    <n v="1"/>
    <d v="1991-11-26T00:00:00"/>
    <s v="Veterans M2"/>
    <s v="-81 kg"/>
    <n v="1"/>
    <s v="Warsaw Veteran European Cup 2024"/>
    <x v="0"/>
    <s v="Cup"/>
    <s v="2024"/>
    <s v="2024 Cup 1"/>
    <n v="35"/>
    <x v="572"/>
    <x v="1"/>
  </r>
  <r>
    <s v="795c95bb"/>
    <s v="BEL"/>
    <s v="LAURIA"/>
    <s v="Philippe"/>
    <n v="1"/>
    <d v="1987-07-11T00:00:00"/>
    <s v="Veterans M2"/>
    <s v="-81 kg"/>
    <n v="2"/>
    <s v="Warsaw Veteran European Cup 2024"/>
    <x v="0"/>
    <s v="Cup"/>
    <s v="2024"/>
    <s v="2024 Cup 2"/>
    <n v="21"/>
    <x v="573"/>
    <x v="9"/>
  </r>
  <r>
    <s v="2258cef3"/>
    <s v="POL"/>
    <s v="NOWAK"/>
    <s v="Piotr"/>
    <n v="1"/>
    <d v="1986-01-28T00:00:00"/>
    <s v="Veterans M2"/>
    <s v="-81 kg"/>
    <n v="3"/>
    <s v="Warsaw Veteran European Cup 2024"/>
    <x v="0"/>
    <s v="Cup"/>
    <s v="2024"/>
    <s v="2024 Cup 3"/>
    <n v="14"/>
    <x v="574"/>
    <x v="8"/>
  </r>
  <r>
    <s v="58db313b"/>
    <s v="KAZ"/>
    <s v="KORGANOV"/>
    <s v="Avazbek"/>
    <n v="1"/>
    <d v="1988-01-26T00:00:00"/>
    <s v="Veterans M2"/>
    <s v="-81 kg"/>
    <n v="3"/>
    <s v="Warsaw Veteran European Cup 2024"/>
    <x v="0"/>
    <s v="Cup"/>
    <s v="2024"/>
    <s v="2024 Cup 3"/>
    <n v="14"/>
    <x v="331"/>
    <x v="5"/>
  </r>
  <r>
    <s v="3727dce5"/>
    <s v="BEL"/>
    <s v="HANCI"/>
    <s v="Osman"/>
    <n v="1"/>
    <d v="1987-04-16T00:00:00"/>
    <s v="Veterans M2"/>
    <s v="-90 kg"/>
    <n v="1"/>
    <s v="Warsaw Veteran European Cup 2024"/>
    <x v="0"/>
    <s v="Cup"/>
    <s v="2024"/>
    <s v="2024 Cup 1"/>
    <n v="35"/>
    <x v="49"/>
    <x v="9"/>
  </r>
  <r>
    <s v="71d5937c"/>
    <s v="ITA"/>
    <s v="URSU"/>
    <s v="Vitalie"/>
    <n v="1"/>
    <d v="1987-08-12T00:00:00"/>
    <s v="Veterans M2"/>
    <s v="-90 kg"/>
    <n v="2"/>
    <s v="Warsaw Veteran European Cup 2024"/>
    <x v="0"/>
    <s v="Cup"/>
    <s v="2024"/>
    <s v="2024 Cup 2"/>
    <n v="21"/>
    <x v="50"/>
    <x v="9"/>
  </r>
  <r>
    <s v="823ebb33"/>
    <s v="SVK"/>
    <s v="FEKETE"/>
    <s v="Akos"/>
    <n v="1"/>
    <d v="1989-09-27T00:00:00"/>
    <s v="Veterans M2"/>
    <s v="-90 kg"/>
    <n v="3"/>
    <s v="Warsaw Veteran European Cup 2024"/>
    <x v="0"/>
    <s v="Cup"/>
    <s v="2024"/>
    <s v="2024 Cup 3"/>
    <n v="14"/>
    <x v="535"/>
    <x v="4"/>
  </r>
  <r>
    <s v="5afd13aa"/>
    <s v="ITA"/>
    <s v="TANDOI"/>
    <s v="Thomas"/>
    <n v="1"/>
    <d v="1986-11-07T00:00:00"/>
    <s v="Veterans M2"/>
    <s v="-100 kg"/>
    <n v="1"/>
    <s v="Warsaw Veteran European Cup 2024"/>
    <x v="0"/>
    <s v="Cup"/>
    <s v="2024"/>
    <s v="2024 Cup 1"/>
    <n v="35"/>
    <x v="55"/>
    <x v="8"/>
  </r>
  <r>
    <s v="628266dd"/>
    <s v="POL"/>
    <s v="WITKOWSKI"/>
    <s v="Marcin"/>
    <n v="1"/>
    <d v="1993-04-01T00:00:00"/>
    <s v="Veterans M2"/>
    <s v="-100 kg"/>
    <n v="2"/>
    <s v="Warsaw Veteran European Cup 2024"/>
    <x v="0"/>
    <s v="Cup"/>
    <s v="2024"/>
    <s v="2024 Cup 2"/>
    <n v="21"/>
    <x v="575"/>
    <x v="2"/>
  </r>
  <r>
    <s v="668639c8"/>
    <s v="POL"/>
    <s v="KOWALSKI"/>
    <s v="Szymon"/>
    <n v="1"/>
    <d v="1987-04-17T00:00:00"/>
    <s v="Veterans M2"/>
    <s v="-100 kg"/>
    <n v="3"/>
    <s v="Warsaw Veteran European Cup 2024"/>
    <x v="0"/>
    <s v="Cup"/>
    <s v="2024"/>
    <s v="2024 Cup 3"/>
    <n v="14"/>
    <x v="576"/>
    <x v="9"/>
  </r>
  <r>
    <s v="13c2931e"/>
    <s v="CZE"/>
    <s v="SVATON"/>
    <s v="Ludmila"/>
    <n v="2"/>
    <d v="1988-12-30T00:00:00"/>
    <s v="Veterans F2"/>
    <s v="-57 kg"/>
    <n v="1"/>
    <s v="Warsaw Veteran European Cup 2024"/>
    <x v="1"/>
    <s v="Cup"/>
    <s v="2024"/>
    <s v="2024 Cup 1"/>
    <n v="35"/>
    <x v="63"/>
    <x v="5"/>
  </r>
  <r>
    <s v="9554614c"/>
    <s v="POL"/>
    <s v="KORFANTY"/>
    <s v="Magdalena"/>
    <n v="2"/>
    <d v="1989-02-17T00:00:00"/>
    <s v="Veterans F2"/>
    <s v="-57 kg"/>
    <n v="2"/>
    <s v="Warsaw Veteran European Cup 2024"/>
    <x v="1"/>
    <s v="Cup"/>
    <s v="2024"/>
    <s v="2024 Cup 2"/>
    <n v="21"/>
    <x v="577"/>
    <x v="4"/>
  </r>
  <r>
    <s v="ff7e42ae"/>
    <s v="POL"/>
    <s v="CHROSCIELEWSKA"/>
    <s v="Monika"/>
    <n v="2"/>
    <d v="1985-08-14T00:00:00"/>
    <s v="Veterans F2"/>
    <s v="-63 kg"/>
    <n v="1"/>
    <s v="Warsaw Veteran European Cup 2024"/>
    <x v="1"/>
    <s v="Cup"/>
    <s v="2024"/>
    <s v="2024 Cup 1"/>
    <n v="35"/>
    <x v="578"/>
    <x v="7"/>
  </r>
  <r>
    <s v="68fd8dde"/>
    <s v="GBR"/>
    <s v="GLASSFORD"/>
    <s v="Natasha"/>
    <n v="2"/>
    <d v="1988-01-17T00:00:00"/>
    <s v="Veterans F2"/>
    <s v="-63 kg"/>
    <n v="2"/>
    <s v="Warsaw Veteran European Cup 2024"/>
    <x v="1"/>
    <s v="Cup"/>
    <s v="2024"/>
    <s v="2024 Cup 2"/>
    <n v="21"/>
    <x v="348"/>
    <x v="5"/>
  </r>
  <r>
    <s v="eee117f4"/>
    <s v="UKR"/>
    <s v="CHUDYK"/>
    <s v="Yevhen"/>
    <n v="1"/>
    <d v="1982-12-15T00:00:00"/>
    <s v="Veterans M3"/>
    <s v="-66 kg"/>
    <n v="1"/>
    <s v="Warsaw Veteran European Cup 2024"/>
    <x v="0"/>
    <s v="Cup"/>
    <s v="2024"/>
    <s v="2024 Cup 1"/>
    <n v="35"/>
    <x v="579"/>
    <x v="12"/>
  </r>
  <r>
    <s v="ccf45c59"/>
    <s v="POL"/>
    <s v="LUKOWSKI"/>
    <s v="Ireneusz"/>
    <n v="1"/>
    <d v="1982-06-01T00:00:00"/>
    <s v="Veterans M3"/>
    <s v="-66 kg"/>
    <n v="2"/>
    <s v="Warsaw Veteran European Cup 2024"/>
    <x v="0"/>
    <s v="Cup"/>
    <s v="2024"/>
    <s v="2024 Cup 2"/>
    <n v="21"/>
    <x v="77"/>
    <x v="12"/>
  </r>
  <r>
    <s v="68d39d2c"/>
    <s v="BUL"/>
    <s v="POPOV"/>
    <s v="Ivaylo"/>
    <n v="1"/>
    <d v="1982-12-04T00:00:00"/>
    <s v="Veterans M3"/>
    <s v="-73 kg"/>
    <n v="1"/>
    <s v="Warsaw Veteran European Cup 2024"/>
    <x v="0"/>
    <s v="Cup"/>
    <s v="2024"/>
    <s v="2024 Cup 1"/>
    <n v="35"/>
    <x v="78"/>
    <x v="12"/>
  </r>
  <r>
    <s v="4288eac7"/>
    <s v="BUL"/>
    <s v="POPOV"/>
    <s v="Dimitar"/>
    <n v="1"/>
    <d v="1981-09-06T00:00:00"/>
    <s v="Veterans M3"/>
    <s v="-73 kg"/>
    <n v="2"/>
    <s v="Warsaw Veteran European Cup 2024"/>
    <x v="0"/>
    <s v="Cup"/>
    <s v="2024"/>
    <s v="2024 Cup 2"/>
    <n v="21"/>
    <x v="580"/>
    <x v="11"/>
  </r>
  <r>
    <s v="f4a3bbf5"/>
    <s v="FRA"/>
    <s v="FORNELL"/>
    <s v="Fabien"/>
    <n v="1"/>
    <d v="1984-09-01T00:00:00"/>
    <s v="Veterans M3"/>
    <s v="-73 kg"/>
    <n v="3"/>
    <s v="Warsaw Veteran European Cup 2024"/>
    <x v="0"/>
    <s v="Cup"/>
    <s v="2024"/>
    <s v="2024 Cup 3"/>
    <n v="14"/>
    <x v="581"/>
    <x v="6"/>
  </r>
  <r>
    <s v="d4372a14"/>
    <s v="UKR"/>
    <s v="BUBNIUK"/>
    <s v="Oleksandr"/>
    <n v="1"/>
    <d v="1983-08-08T00:00:00"/>
    <s v="Veterans M3"/>
    <s v="-81 kg"/>
    <n v="1"/>
    <s v="Warsaw Veteran European Cup 2024"/>
    <x v="0"/>
    <s v="Cup"/>
    <s v="2024"/>
    <s v="2024 Cup 1"/>
    <n v="35"/>
    <x v="582"/>
    <x v="10"/>
  </r>
  <r>
    <s v="36499a69"/>
    <s v="POL"/>
    <s v="PRZESTACKI"/>
    <s v="Damian"/>
    <n v="1"/>
    <d v="1980-07-25T00:00:00"/>
    <s v="Veterans M3"/>
    <s v="-81 kg"/>
    <n v="2"/>
    <s v="Warsaw Veteran European Cup 2024"/>
    <x v="0"/>
    <s v="Cup"/>
    <s v="2024"/>
    <s v="2024 Cup 2"/>
    <n v="21"/>
    <x v="583"/>
    <x v="13"/>
  </r>
  <r>
    <s v="a46bf1ac"/>
    <s v="POL"/>
    <s v="WALCZAK"/>
    <s v="Maciej"/>
    <n v="1"/>
    <d v="1981-11-17T00:00:00"/>
    <s v="Veterans M3"/>
    <s v="-81 kg"/>
    <n v="3"/>
    <s v="Warsaw Veteran European Cup 2024"/>
    <x v="0"/>
    <s v="Cup"/>
    <s v="2024"/>
    <s v="2024 Cup 3"/>
    <n v="14"/>
    <x v="584"/>
    <x v="11"/>
  </r>
  <r>
    <s v="f9e75eab"/>
    <s v="USA"/>
    <s v="DIAZ"/>
    <s v="Miguel"/>
    <n v="1"/>
    <d v="1983-09-12T00:00:00"/>
    <s v="Veterans M3"/>
    <s v="-81 kg"/>
    <n v="3"/>
    <s v="Warsaw Veteran European Cup 2024"/>
    <x v="0"/>
    <s v="Cup"/>
    <s v="2024"/>
    <s v="2024 Cup 3"/>
    <n v="14"/>
    <x v="585"/>
    <x v="10"/>
  </r>
  <r>
    <s v="7332cdbd"/>
    <s v="UKR"/>
    <s v="STETSENKO"/>
    <s v="Denys"/>
    <n v="1"/>
    <d v="1981-03-21T00:00:00"/>
    <s v="Veterans M3"/>
    <s v="-90 kg"/>
    <n v="1"/>
    <s v="Warsaw Veteran European Cup 2024"/>
    <x v="0"/>
    <s v="Cup"/>
    <s v="2024"/>
    <s v="2024 Cup 1"/>
    <n v="35"/>
    <x v="538"/>
    <x v="11"/>
  </r>
  <r>
    <s v="4b167bf7"/>
    <s v="BEL"/>
    <s v="VANHOLLEBEKE"/>
    <s v="Fabian"/>
    <n v="1"/>
    <d v="1980-03-21T00:00:00"/>
    <s v="Veterans M3"/>
    <s v="-90 kg"/>
    <n v="2"/>
    <s v="Warsaw Veteran European Cup 2024"/>
    <x v="0"/>
    <s v="Cup"/>
    <s v="2024"/>
    <s v="2024 Cup 2"/>
    <n v="21"/>
    <x v="539"/>
    <x v="13"/>
  </r>
  <r>
    <s v="9c8e6257"/>
    <s v="MDA"/>
    <s v="FRUNZA"/>
    <s v="Petru"/>
    <n v="1"/>
    <d v="1983-12-12T00:00:00"/>
    <s v="Veterans M3"/>
    <s v="-90 kg"/>
    <n v="3"/>
    <s v="Warsaw Veteran European Cup 2024"/>
    <x v="0"/>
    <s v="Cup"/>
    <s v="2024"/>
    <s v="2024 Cup 3"/>
    <n v="14"/>
    <x v="586"/>
    <x v="10"/>
  </r>
  <r>
    <s v="88b49595"/>
    <s v="GEO"/>
    <s v="MODEBADZE"/>
    <s v="Giorgi"/>
    <n v="1"/>
    <d v="1983-06-05T00:00:00"/>
    <s v="Veterans M3"/>
    <s v="-100 kg"/>
    <n v="1"/>
    <s v="Warsaw Veteran European Cup 2024"/>
    <x v="0"/>
    <s v="Cup"/>
    <s v="2024"/>
    <s v="2024 Cup 1"/>
    <n v="35"/>
    <x v="90"/>
    <x v="10"/>
  </r>
  <r>
    <s v="9114fc5c"/>
    <s v="POL"/>
    <s v="JANISZEWSKI"/>
    <s v="ROMAN"/>
    <n v="1"/>
    <d v="1981-01-07T00:00:00"/>
    <s v="Veterans M3"/>
    <s v="-100 kg"/>
    <n v="2"/>
    <s v="Warsaw Veteran European Cup 2024"/>
    <x v="0"/>
    <s v="Cup"/>
    <s v="2024"/>
    <s v="2024 Cup 2"/>
    <n v="21"/>
    <x v="87"/>
    <x v="11"/>
  </r>
  <r>
    <s v="d9a356ff"/>
    <s v="POL"/>
    <s v="ROGALA"/>
    <s v="Damian"/>
    <n v="1"/>
    <d v="1984-02-01T00:00:00"/>
    <s v="Veterans M3"/>
    <s v="+100 kg"/>
    <n v="1"/>
    <s v="Warsaw Veteran European Cup 2024"/>
    <x v="0"/>
    <s v="Cup"/>
    <s v="2024"/>
    <s v="2024 Cup 1"/>
    <n v="35"/>
    <x v="587"/>
    <x v="6"/>
  </r>
  <r>
    <s v="3d8aa9ea"/>
    <s v="SRB"/>
    <s v="MILANOVIC"/>
    <s v="NIKOLA"/>
    <n v="1"/>
    <d v="1980-07-15T00:00:00"/>
    <s v="Veterans M3"/>
    <s v="+100 kg"/>
    <n v="2"/>
    <s v="Warsaw Veteran European Cup 2024"/>
    <x v="0"/>
    <s v="Cup"/>
    <s v="2024"/>
    <s v="2024 Cup 2"/>
    <n v="21"/>
    <x v="588"/>
    <x v="13"/>
  </r>
  <r>
    <s v="873c5382"/>
    <s v="GEO"/>
    <s v="AKHRAKHADZE"/>
    <s v="Irakli"/>
    <n v="1"/>
    <d v="1982-01-06T00:00:00"/>
    <s v="Veterans M3"/>
    <s v="+100 kg"/>
    <n v="3"/>
    <s v="Warsaw Veteran European Cup 2024"/>
    <x v="0"/>
    <s v="Cup"/>
    <s v="2024"/>
    <s v="2024 Cup 3"/>
    <n v="14"/>
    <x v="97"/>
    <x v="12"/>
  </r>
  <r>
    <s v="e6fba8ca"/>
    <s v="ESP"/>
    <s v="BRETONES GARCIA"/>
    <s v="Jose Miguel"/>
    <n v="1"/>
    <d v="1975-09-01T00:00:00"/>
    <s v="Veterans M4"/>
    <s v="-66 kg"/>
    <n v="1"/>
    <s v="Warsaw Veteran European Cup 2024"/>
    <x v="0"/>
    <s v="Cup"/>
    <s v="2024"/>
    <s v="2024 Cup 1"/>
    <n v="35"/>
    <x v="548"/>
    <x v="18"/>
  </r>
  <r>
    <s v="9e33865d"/>
    <s v="ITA"/>
    <s v="IACOMINO"/>
    <s v="Pasquale"/>
    <n v="1"/>
    <d v="1975-11-29T00:00:00"/>
    <s v="Veterans M4"/>
    <s v="-66 kg"/>
    <n v="2"/>
    <s v="Warsaw Veteran European Cup 2024"/>
    <x v="0"/>
    <s v="Cup"/>
    <s v="2024"/>
    <s v="2024 Cup 2"/>
    <n v="21"/>
    <x v="589"/>
    <x v="18"/>
  </r>
  <r>
    <s v="54ae8efd"/>
    <s v="ITA"/>
    <s v="SILVELLO"/>
    <s v="Andrea"/>
    <n v="1"/>
    <d v="1978-06-14T00:00:00"/>
    <s v="Veterans M4"/>
    <s v="-66 kg"/>
    <n v="3"/>
    <s v="Warsaw Veteran European Cup 2024"/>
    <x v="0"/>
    <s v="Cup"/>
    <s v="2024"/>
    <s v="2024 Cup 3"/>
    <n v="14"/>
    <x v="590"/>
    <x v="17"/>
  </r>
  <r>
    <s v="854a4e2a"/>
    <s v="POL"/>
    <s v="LASKOWSKI"/>
    <s v="Sebastian"/>
    <n v="1"/>
    <d v="1978-09-07T00:00:00"/>
    <s v="Veterans M4"/>
    <s v="-73 kg"/>
    <n v="1"/>
    <s v="Warsaw Veteran European Cup 2024"/>
    <x v="0"/>
    <s v="Cup"/>
    <s v="2024"/>
    <s v="2024 Cup 1"/>
    <n v="35"/>
    <x v="591"/>
    <x v="17"/>
  </r>
  <r>
    <s v="c6959afd"/>
    <s v="UKR"/>
    <s v="TUDAN"/>
    <s v="Vasyl"/>
    <n v="1"/>
    <d v="1971-09-28T00:00:00"/>
    <s v="Veterans M4"/>
    <s v="-73 kg"/>
    <n v="2"/>
    <s v="Warsaw Veteran European Cup 2024"/>
    <x v="0"/>
    <s v="Cup"/>
    <s v="2024"/>
    <s v="2024 Cup 2"/>
    <n v="21"/>
    <x v="163"/>
    <x v="24"/>
  </r>
  <r>
    <s v="97136b93"/>
    <s v="CRO"/>
    <s v="SANCIC"/>
    <s v="Josip"/>
    <n v="1"/>
    <d v="1977-01-20T00:00:00"/>
    <s v="Veterans M4"/>
    <s v="-90 kg"/>
    <n v="1"/>
    <s v="Warsaw Veteran European Cup 2024"/>
    <x v="0"/>
    <s v="Cup"/>
    <s v="2024"/>
    <s v="2024 Cup 1"/>
    <n v="35"/>
    <x v="400"/>
    <x v="16"/>
  </r>
  <r>
    <s v="e245e2b9"/>
    <s v="POL"/>
    <s v="OLEKSY"/>
    <s v="Adam"/>
    <n v="1"/>
    <d v="1979-12-28T00:00:00"/>
    <s v="Veterans M4"/>
    <s v="-90 kg"/>
    <n v="2"/>
    <s v="Warsaw Veteran European Cup 2024"/>
    <x v="0"/>
    <s v="Cup"/>
    <s v="2024"/>
    <s v="2024 Cup 2"/>
    <n v="21"/>
    <x v="592"/>
    <x v="14"/>
  </r>
  <r>
    <s v="be895ce5"/>
    <s v="ITA"/>
    <s v="CHELI"/>
    <s v="Alessandro"/>
    <n v="1"/>
    <d v="1975-04-28T00:00:00"/>
    <s v="Veterans M4"/>
    <s v="-90 kg"/>
    <n v="3"/>
    <s v="Warsaw Veteran European Cup 2024"/>
    <x v="0"/>
    <s v="Cup"/>
    <s v="2024"/>
    <s v="2024 Cup 3"/>
    <n v="14"/>
    <x v="593"/>
    <x v="18"/>
  </r>
  <r>
    <s v="843c218b"/>
    <s v="POL"/>
    <s v="PACURKOWSKI"/>
    <s v="Marcin"/>
    <n v="1"/>
    <d v="1978-12-16T00:00:00"/>
    <s v="Veterans M4"/>
    <s v="-90 kg"/>
    <n v="3"/>
    <s v="Warsaw Veteran European Cup 2024"/>
    <x v="0"/>
    <s v="Cup"/>
    <s v="2024"/>
    <s v="2024 Cup 3"/>
    <n v="14"/>
    <x v="594"/>
    <x v="17"/>
  </r>
  <r>
    <s v="923d89f9"/>
    <s v="CZE"/>
    <s v="MARTINEK"/>
    <s v="Roman"/>
    <n v="1"/>
    <d v="1975-03-11T00:00:00"/>
    <s v="Veterans M4"/>
    <s v="-100 kg"/>
    <n v="1"/>
    <s v="Warsaw Veteran European Cup 2024"/>
    <x v="0"/>
    <s v="Cup"/>
    <s v="2024"/>
    <s v="2024 Cup 1"/>
    <n v="35"/>
    <x v="128"/>
    <x v="18"/>
  </r>
  <r>
    <s v="412836c9"/>
    <s v="POL"/>
    <s v="RAS"/>
    <s v="Robert"/>
    <n v="1"/>
    <d v="1977-03-04T00:00:00"/>
    <s v="Veterans M4"/>
    <s v="-100 kg"/>
    <n v="2"/>
    <s v="Warsaw Veteran European Cup 2024"/>
    <x v="0"/>
    <s v="Cup"/>
    <s v="2024"/>
    <s v="2024 Cup 2"/>
    <n v="21"/>
    <x v="595"/>
    <x v="16"/>
  </r>
  <r>
    <s v="2d6a199c"/>
    <s v="SVK"/>
    <s v="DOBAI"/>
    <s v="Tibor"/>
    <n v="1"/>
    <d v="1979-08-30T00:00:00"/>
    <s v="Veterans M4"/>
    <s v="-100 kg"/>
    <n v="3"/>
    <s v="Warsaw Veteran European Cup 2024"/>
    <x v="0"/>
    <s v="Cup"/>
    <s v="2024"/>
    <s v="2024 Cup 3"/>
    <n v="14"/>
    <x v="596"/>
    <x v="14"/>
  </r>
  <r>
    <s v="d42ae73a"/>
    <s v="POL"/>
    <s v="PINTARA"/>
    <s v="Marcin"/>
    <n v="1"/>
    <d v="1973-05-25T00:00:00"/>
    <s v="Veterans M5"/>
    <s v="-60 kg"/>
    <n v="1"/>
    <s v="Warsaw Veteran European Cup 2024"/>
    <x v="0"/>
    <s v="Cup"/>
    <s v="2024"/>
    <s v="2024 Cup 1"/>
    <n v="35"/>
    <x v="597"/>
    <x v="22"/>
  </r>
  <r>
    <s v="4f22f93b"/>
    <s v="AUT"/>
    <s v="HUFNAGEL"/>
    <s v="Karl"/>
    <n v="1"/>
    <d v="1965-11-19T00:00:00"/>
    <s v="Veterans M5"/>
    <s v="-60 kg"/>
    <n v="2"/>
    <s v="Warsaw Veteran European Cup 2024"/>
    <x v="0"/>
    <s v="Cup"/>
    <s v="2024"/>
    <s v="2024 Cup 2"/>
    <n v="21"/>
    <x v="440"/>
    <x v="26"/>
  </r>
  <r>
    <s v="5aa28b78"/>
    <s v="POL"/>
    <s v="KACZMAREK"/>
    <s v="Krzysztof"/>
    <n v="1"/>
    <d v="1974-08-29T00:00:00"/>
    <s v="Veterans M5"/>
    <s v="-66 kg"/>
    <n v="1"/>
    <s v="Warsaw Veteran European Cup 2024"/>
    <x v="0"/>
    <s v="Cup"/>
    <s v="2024"/>
    <s v="2024 Cup 1"/>
    <n v="35"/>
    <x v="115"/>
    <x v="19"/>
  </r>
  <r>
    <s v="f1743984"/>
    <s v="POL"/>
    <s v="CZUPRYNA"/>
    <s v="Krzysztof"/>
    <n v="1"/>
    <d v="1970-06-13T00:00:00"/>
    <s v="Veterans M5"/>
    <s v="-66 kg"/>
    <n v="2"/>
    <s v="Warsaw Veteran European Cup 2024"/>
    <x v="0"/>
    <s v="Cup"/>
    <s v="2024"/>
    <s v="2024 Cup 2"/>
    <n v="21"/>
    <x v="159"/>
    <x v="20"/>
  </r>
  <r>
    <s v="6f9664a7"/>
    <s v="CZE"/>
    <s v="KOLESAR"/>
    <s v="Peter"/>
    <n v="1"/>
    <d v="1970-06-26T00:00:00"/>
    <s v="Veterans M5"/>
    <s v="-66 kg"/>
    <n v="3"/>
    <s v="Warsaw Veteran European Cup 2024"/>
    <x v="0"/>
    <s v="Cup"/>
    <s v="2024"/>
    <s v="2024 Cup 3"/>
    <n v="14"/>
    <x v="547"/>
    <x v="20"/>
  </r>
  <r>
    <s v="8f649386"/>
    <s v="POL"/>
    <s v="GAJDAMAKIN"/>
    <s v="Radoslaw"/>
    <n v="1"/>
    <d v="1978-04-22T00:00:00"/>
    <s v="Veterans M5"/>
    <s v="-81 kg"/>
    <n v="1"/>
    <s v="Warsaw Veteran European Cup 2024"/>
    <x v="0"/>
    <s v="Cup"/>
    <s v="2024"/>
    <s v="2024 Cup 1"/>
    <n v="35"/>
    <x v="397"/>
    <x v="17"/>
  </r>
  <r>
    <s v="38798d3c"/>
    <s v="USA"/>
    <s v="MARQUEZ"/>
    <s v="RAY"/>
    <n v="1"/>
    <d v="1970-05-03T00:00:00"/>
    <s v="Veterans M5"/>
    <s v="-81 kg"/>
    <n v="2"/>
    <s v="Warsaw Veteran European Cup 2024"/>
    <x v="0"/>
    <s v="Cup"/>
    <s v="2024"/>
    <s v="2024 Cup 2"/>
    <n v="21"/>
    <x v="551"/>
    <x v="20"/>
  </r>
  <r>
    <s v="99b21e6f"/>
    <s v="ISR"/>
    <s v="SEDNEV"/>
    <s v="Konstantin"/>
    <n v="1"/>
    <d v="1978-02-01T00:00:00"/>
    <s v="Veterans M5"/>
    <s v="-81 kg"/>
    <n v="3"/>
    <s v="Warsaw Veteran European Cup 2024"/>
    <x v="0"/>
    <s v="Cup"/>
    <s v="2024"/>
    <s v="2024 Cup 3"/>
    <n v="14"/>
    <x v="598"/>
    <x v="17"/>
  </r>
  <r>
    <n v="18248349"/>
    <s v="POL"/>
    <s v="BANASZAK"/>
    <s v="Waldemar"/>
    <n v="1"/>
    <d v="1974-02-12T00:00:00"/>
    <s v="Veterans M5"/>
    <s v="-90 kg"/>
    <n v="1"/>
    <s v="Warsaw Veteran European Cup 2024"/>
    <x v="0"/>
    <s v="Cup"/>
    <s v="2024"/>
    <s v="2024 Cup 1"/>
    <n v="35"/>
    <x v="126"/>
    <x v="19"/>
  </r>
  <r>
    <s v="e9e35e56"/>
    <s v="BEL"/>
    <s v="CHRISTIAENS"/>
    <s v="Carl"/>
    <n v="1"/>
    <d v="1971-12-11T00:00:00"/>
    <s v="Veterans M5"/>
    <s v="-90 kg"/>
    <n v="2"/>
    <s v="Warsaw Veteran European Cup 2024"/>
    <x v="0"/>
    <s v="Cup"/>
    <s v="2024"/>
    <s v="2024 Cup 2"/>
    <n v="21"/>
    <x v="599"/>
    <x v="24"/>
  </r>
  <r>
    <s v="4b86e2a1"/>
    <s v="ITA"/>
    <s v="MASIN"/>
    <s v="Daniel"/>
    <n v="1"/>
    <d v="1974-10-10T00:00:00"/>
    <s v="Veterans M5"/>
    <s v="-90 kg"/>
    <n v="3"/>
    <s v="Warsaw Veteran European Cup 2024"/>
    <x v="0"/>
    <s v="Cup"/>
    <s v="2024"/>
    <s v="2024 Cup 3"/>
    <n v="14"/>
    <x v="600"/>
    <x v="19"/>
  </r>
  <r>
    <s v="adf97c4b"/>
    <s v="ITA"/>
    <s v="PAOLETTI"/>
    <s v="Ilenia"/>
    <n v="2"/>
    <d v="1974-04-09T00:00:00"/>
    <s v="Veterans F5"/>
    <s v="-63 kg"/>
    <n v="1"/>
    <s v="Warsaw Veteran European Cup 2024"/>
    <x v="1"/>
    <s v="Cup"/>
    <s v="2024"/>
    <s v="2024 Cup 1"/>
    <n v="35"/>
    <x v="601"/>
    <x v="19"/>
  </r>
  <r>
    <s v="e15ebc8a"/>
    <s v="AUT"/>
    <s v="LOOS"/>
    <s v="Claudia"/>
    <n v="2"/>
    <d v="1978-03-25T00:00:00"/>
    <s v="Veterans F5"/>
    <s v="-78 kg"/>
    <n v="1"/>
    <s v="Warsaw Veteran European Cup 2024"/>
    <x v="1"/>
    <s v="Cup"/>
    <s v="2024"/>
    <s v="2024 Cup 1"/>
    <n v="35"/>
    <x v="149"/>
    <x v="17"/>
  </r>
  <r>
    <s v="6521e61a"/>
    <s v="CAN"/>
    <s v="TARGOSINSKI"/>
    <s v="Artur"/>
    <n v="1"/>
    <d v="1965-02-20T00:00:00"/>
    <s v="Veterans M6"/>
    <s v="-73 kg"/>
    <n v="1"/>
    <s v="Warsaw Veteran European Cup 2024"/>
    <x v="0"/>
    <s v="Cup"/>
    <s v="2024"/>
    <s v="2024 Cup 1"/>
    <n v="35"/>
    <x v="602"/>
    <x v="26"/>
  </r>
  <r>
    <s v="6667d46d"/>
    <s v="POL"/>
    <s v="TUSZYNSKI"/>
    <s v="Tomasz"/>
    <n v="1"/>
    <d v="1967-10-06T00:00:00"/>
    <s v="Veterans M6"/>
    <s v="-73 kg"/>
    <n v="2"/>
    <s v="Warsaw Veteran European Cup 2024"/>
    <x v="0"/>
    <s v="Cup"/>
    <s v="2024"/>
    <s v="2024 Cup 2"/>
    <n v="21"/>
    <x v="603"/>
    <x v="29"/>
  </r>
  <r>
    <s v="7c4b1147"/>
    <s v="ITA"/>
    <s v="SPADINI"/>
    <s v="Luca"/>
    <n v="1"/>
    <d v="1969-03-09T00:00:00"/>
    <s v="Veterans M6"/>
    <s v="-81 kg"/>
    <n v="1"/>
    <s v="Warsaw Veteran European Cup 2024"/>
    <x v="0"/>
    <s v="Cup"/>
    <s v="2024"/>
    <s v="2024 Cup 1"/>
    <n v="35"/>
    <x v="604"/>
    <x v="23"/>
  </r>
  <r>
    <s v="6f185a92"/>
    <s v="ITA"/>
    <s v="MARVERTI"/>
    <s v="Fernando"/>
    <n v="1"/>
    <d v="1968-01-10T00:00:00"/>
    <s v="Veterans M6"/>
    <s v="-81 kg"/>
    <n v="2"/>
    <s v="Warsaw Veteran European Cup 2024"/>
    <x v="0"/>
    <s v="Cup"/>
    <s v="2024"/>
    <s v="2024 Cup 2"/>
    <n v="21"/>
    <x v="197"/>
    <x v="25"/>
  </r>
  <r>
    <s v="d7f48486"/>
    <s v="POL"/>
    <s v="PAWLOWSKI"/>
    <s v="Dariusz"/>
    <n v="1"/>
    <d v="1966-04-29T00:00:00"/>
    <s v="Veterans M6"/>
    <s v="-81 kg"/>
    <n v="3"/>
    <s v="Warsaw Veteran European Cup 2024"/>
    <x v="0"/>
    <s v="Cup"/>
    <s v="2024"/>
    <s v="2024 Cup 3"/>
    <n v="14"/>
    <x v="447"/>
    <x v="27"/>
  </r>
  <r>
    <s v="ef6ca816"/>
    <s v="POL"/>
    <s v="DOMOWICZ"/>
    <s v="Jaroslaw"/>
    <n v="1"/>
    <d v="1966-06-05T00:00:00"/>
    <s v="Veterans M6"/>
    <s v="-90 kg"/>
    <n v="1"/>
    <s v="Warsaw Veteran European Cup 2024"/>
    <x v="0"/>
    <s v="Cup"/>
    <s v="2024"/>
    <s v="2024 Cup 1"/>
    <n v="35"/>
    <x v="605"/>
    <x v="27"/>
  </r>
  <r>
    <s v="ee3b1aa9"/>
    <s v="AUT"/>
    <s v="MOSER"/>
    <s v="Karl"/>
    <n v="1"/>
    <d v="1965-12-25T00:00:00"/>
    <s v="Veterans M6"/>
    <s v="-90 kg"/>
    <n v="2"/>
    <s v="Warsaw Veteran European Cup 2024"/>
    <x v="0"/>
    <s v="Cup"/>
    <s v="2024"/>
    <s v="2024 Cup 2"/>
    <n v="21"/>
    <x v="201"/>
    <x v="26"/>
  </r>
  <r>
    <s v="ad145c72"/>
    <s v="POL"/>
    <s v="JAROSINSKI"/>
    <s v="Leszek"/>
    <n v="1"/>
    <d v="1967-06-03T00:00:00"/>
    <s v="Veterans M6"/>
    <s v="-90 kg"/>
    <n v="3"/>
    <s v="Warsaw Veteran European Cup 2024"/>
    <x v="0"/>
    <s v="Cup"/>
    <s v="2024"/>
    <s v="2024 Cup 3"/>
    <n v="14"/>
    <x v="606"/>
    <x v="29"/>
  </r>
  <r>
    <s v="f7992b93"/>
    <s v="POL"/>
    <s v="KAMINSKI"/>
    <s v="Slawomir"/>
    <n v="1"/>
    <d v="1965-01-05T00:00:00"/>
    <s v="Veterans M6"/>
    <s v="-100 kg"/>
    <n v="1"/>
    <s v="Warsaw Veteran European Cup 2024"/>
    <x v="0"/>
    <s v="Cup"/>
    <s v="2024"/>
    <s v="2024 Cup 1"/>
    <n v="35"/>
    <x v="206"/>
    <x v="26"/>
  </r>
  <r>
    <s v="a94b37df"/>
    <s v="FRA"/>
    <s v="WITZ"/>
    <s v="Frank"/>
    <n v="1"/>
    <d v="1972-11-15T00:00:00"/>
    <s v="Veterans M6"/>
    <s v="-100 kg"/>
    <n v="2"/>
    <s v="Warsaw Veteran European Cup 2024"/>
    <x v="0"/>
    <s v="Cup"/>
    <s v="2024"/>
    <s v="2024 Cup 2"/>
    <n v="21"/>
    <x v="607"/>
    <x v="21"/>
  </r>
  <r>
    <s v="525d63b3"/>
    <s v="CAN"/>
    <s v="MORGENROTH"/>
    <s v="Michael"/>
    <n v="1"/>
    <d v="1965-04-02T00:00:00"/>
    <s v="Veterans M6"/>
    <s v="-100 kg"/>
    <n v="3"/>
    <s v="Warsaw Veteran European Cup 2024"/>
    <x v="0"/>
    <s v="Cup"/>
    <s v="2024"/>
    <s v="2024 Cup 3"/>
    <n v="14"/>
    <x v="608"/>
    <x v="26"/>
  </r>
  <r>
    <s v="57f5ce47"/>
    <s v="ITA"/>
    <s v="GUEMATI"/>
    <s v="Maha Aida"/>
    <n v="2"/>
    <d v="1965-11-25T00:00:00"/>
    <s v="Veterans F6"/>
    <s v="-63 kg"/>
    <n v="1"/>
    <s v="Warsaw Veteran European Cup 2024"/>
    <x v="1"/>
    <s v="Cup"/>
    <s v="2024"/>
    <s v="2024 Cup 1"/>
    <n v="35"/>
    <x v="216"/>
    <x v="26"/>
  </r>
  <r>
    <s v="62a4f8ed"/>
    <s v="CZE"/>
    <s v="INDRAKOVA"/>
    <s v="Inna"/>
    <n v="2"/>
    <d v="1967-04-04T00:00:00"/>
    <s v="Veterans F6"/>
    <s v="-63 kg"/>
    <n v="2"/>
    <s v="Warsaw Veteran European Cup 2024"/>
    <x v="1"/>
    <s v="Cup"/>
    <s v="2024"/>
    <s v="2024 Cup 2"/>
    <n v="21"/>
    <x v="457"/>
    <x v="29"/>
  </r>
  <r>
    <s v="edbf38d4"/>
    <s v="POL"/>
    <s v="FRACZEK"/>
    <s v="Henryk"/>
    <n v="1"/>
    <d v="1964-04-21T00:00:00"/>
    <s v="Veterans M7"/>
    <s v="-73 kg"/>
    <n v="1"/>
    <s v="Warsaw Veteran European Cup 2024"/>
    <x v="0"/>
    <s v="Cup"/>
    <s v="2024"/>
    <s v="2024 Cup 1"/>
    <n v="35"/>
    <x v="609"/>
    <x v="28"/>
  </r>
  <r>
    <s v="1229e89f"/>
    <s v="POL"/>
    <s v="PAZGAN"/>
    <s v="Stanislaw"/>
    <n v="1"/>
    <d v="1960-09-14T00:00:00"/>
    <s v="Veterans M7"/>
    <s v="-73 kg"/>
    <n v="2"/>
    <s v="Warsaw Veteran European Cup 2024"/>
    <x v="0"/>
    <s v="Cup"/>
    <s v="2024"/>
    <s v="2024 Cup 2"/>
    <n v="21"/>
    <x v="222"/>
    <x v="32"/>
  </r>
  <r>
    <s v="ae89e314"/>
    <s v="POL"/>
    <s v="CYMAN"/>
    <s v="Artur"/>
    <n v="1"/>
    <d v="1961-01-28T00:00:00"/>
    <s v="Veterans M7"/>
    <s v="-90 kg"/>
    <n v="1"/>
    <s v="Warsaw Veteran European Cup 2024"/>
    <x v="0"/>
    <s v="Cup"/>
    <s v="2024"/>
    <s v="2024 Cup 1"/>
    <n v="35"/>
    <x v="610"/>
    <x v="33"/>
  </r>
  <r>
    <s v="75c478fb"/>
    <s v="UKR"/>
    <s v="RANGAIEV"/>
    <s v="Oleksandr"/>
    <n v="1"/>
    <d v="1960-11-28T00:00:00"/>
    <s v="Veterans M7"/>
    <s v="-90 kg"/>
    <n v="2"/>
    <s v="Warsaw Veteran European Cup 2024"/>
    <x v="0"/>
    <s v="Cup"/>
    <s v="2024"/>
    <s v="2024 Cup 2"/>
    <n v="21"/>
    <x v="563"/>
    <x v="32"/>
  </r>
  <r>
    <s v="b1c17b33"/>
    <s v="POL"/>
    <s v="RODZOCH"/>
    <s v="Andrzej"/>
    <n v="1"/>
    <d v="1956-01-14T00:00:00"/>
    <s v="Veterans M8"/>
    <s v="-81 kg"/>
    <n v="1"/>
    <s v="Warsaw Veteran European Cup 2024"/>
    <x v="0"/>
    <s v="Cup"/>
    <s v="2024"/>
    <s v="2024 Cup 1"/>
    <n v="35"/>
    <x v="261"/>
    <x v="36"/>
  </r>
  <r>
    <s v="5f3773d4"/>
    <s v="SWE"/>
    <s v="JOFRE"/>
    <s v="Jorge"/>
    <n v="1"/>
    <d v="1956-04-21T00:00:00"/>
    <s v="Veterans M8"/>
    <s v="-81 kg"/>
    <n v="2"/>
    <s v="Warsaw Veteran European Cup 2024"/>
    <x v="0"/>
    <s v="Cup"/>
    <s v="2024"/>
    <s v="2024 Cup 2"/>
    <n v="21"/>
    <x v="561"/>
    <x v="36"/>
  </r>
  <r>
    <s v="75211b29"/>
    <s v="POL"/>
    <s v="MATEJCZYK"/>
    <s v="Slawomir"/>
    <n v="1"/>
    <d v="1959-11-29T00:00:00"/>
    <s v="Veterans M8"/>
    <s v="-90 kg"/>
    <n v="1"/>
    <s v="Warsaw Veteran European Cup 2024"/>
    <x v="0"/>
    <s v="Cup"/>
    <s v="2024"/>
    <s v="2024 Cup 1"/>
    <n v="35"/>
    <x v="235"/>
    <x v="30"/>
  </r>
  <r>
    <s v="dfb8e21f"/>
    <s v="ITA"/>
    <s v="ACERBI"/>
    <s v="Fabio"/>
    <n v="1"/>
    <d v="1959-07-29T00:00:00"/>
    <s v="Veterans M8"/>
    <s v="-90 kg"/>
    <n v="2"/>
    <s v="Warsaw Veteran European Cup 2024"/>
    <x v="0"/>
    <s v="Cup"/>
    <s v="2024"/>
    <s v="2024 Cup 2"/>
    <n v="21"/>
    <x v="611"/>
    <x v="30"/>
  </r>
  <r>
    <s v="448347fd"/>
    <s v="ISR"/>
    <s v="LOGASHENKO"/>
    <s v="Stanislav"/>
    <n v="1"/>
    <d v="1949-09-07T00:00:00"/>
    <s v="Veterans M9"/>
    <s v="-90 kg"/>
    <n v="1"/>
    <s v="Warsaw Veteran European Cup 2024"/>
    <x v="0"/>
    <s v="Cup"/>
    <s v="2024"/>
    <s v="2024 Cup 1"/>
    <n v="35"/>
    <x v="284"/>
    <x v="44"/>
  </r>
  <r>
    <s v="69bb68ae"/>
    <s v="ITA"/>
    <s v="INVERNIZZI"/>
    <s v="Giuliano"/>
    <n v="1"/>
    <d v="1949-11-16T00:00:00"/>
    <s v="Veterans M9"/>
    <s v="-90 kg"/>
    <n v="2"/>
    <s v="Warsaw Veteran European Cup 2024"/>
    <x v="0"/>
    <s v="Cup"/>
    <s v="2024"/>
    <s v="2024 Cup 2"/>
    <n v="21"/>
    <x v="285"/>
    <x v="44"/>
  </r>
  <r>
    <s v="def441d9"/>
    <s v="GEO"/>
    <s v="TOTLADZE"/>
    <s v="Vaniko"/>
    <n v="1"/>
    <d v="1992-10-23T00:00:00"/>
    <s v="Veterans M1"/>
    <s v="-73 kg"/>
    <n v="1"/>
    <s v="Tbilisi Veteran European Cup 2024"/>
    <x v="0"/>
    <s v="Cup"/>
    <s v="2024"/>
    <s v="2024 Cup 1"/>
    <n v="35"/>
    <x v="612"/>
    <x v="3"/>
  </r>
  <r>
    <s v="a1f164cc"/>
    <s v="GEO"/>
    <s v="SHUKVANI"/>
    <s v="Giorgi"/>
    <n v="1"/>
    <d v="1992-02-16T00:00:00"/>
    <s v="Veterans M1"/>
    <s v="-73 kg"/>
    <n v="2"/>
    <s v="Tbilisi Veteran European Cup 2024"/>
    <x v="0"/>
    <s v="Cup"/>
    <s v="2024"/>
    <s v="2024 Cup 2"/>
    <n v="21"/>
    <x v="613"/>
    <x v="3"/>
  </r>
  <r>
    <s v="41ccf337"/>
    <s v="GEO"/>
    <s v="MEREBASHVILI"/>
    <s v="Paata"/>
    <n v="1"/>
    <d v="1990-10-24T00:00:00"/>
    <s v="Veterans M1"/>
    <s v="-73 kg"/>
    <n v="3"/>
    <s v="Tbilisi Veteran European Cup 2024"/>
    <x v="0"/>
    <s v="Cup"/>
    <s v="2024"/>
    <s v="2024 Cup 3"/>
    <n v="14"/>
    <x v="3"/>
    <x v="0"/>
  </r>
  <r>
    <s v="f64e3b17"/>
    <s v="GEO"/>
    <s v="ABASOV"/>
    <s v="Rza"/>
    <n v="1"/>
    <d v="1991-04-13T00:00:00"/>
    <s v="Veterans M1"/>
    <s v="-81 kg"/>
    <n v="1"/>
    <s v="Tbilisi Veteran European Cup 2024"/>
    <x v="0"/>
    <s v="Cup"/>
    <s v="2024"/>
    <s v="2024 Cup 1"/>
    <n v="35"/>
    <x v="614"/>
    <x v="1"/>
  </r>
  <r>
    <s v="5c2292b8"/>
    <s v="GEO"/>
    <s v="GAZDELIANI"/>
    <s v="Iakob"/>
    <n v="1"/>
    <d v="1990-09-15T00:00:00"/>
    <s v="Veterans M1"/>
    <s v="-81 kg"/>
    <n v="2"/>
    <s v="Tbilisi Veteran European Cup 2024"/>
    <x v="0"/>
    <s v="Cup"/>
    <s v="2024"/>
    <s v="2024 Cup 2"/>
    <n v="21"/>
    <x v="615"/>
    <x v="0"/>
  </r>
  <r>
    <s v="2eb85392"/>
    <s v="GEO"/>
    <s v="ZAKRADZE"/>
    <s v="Gocha"/>
    <n v="1"/>
    <d v="1992-12-29T00:00:00"/>
    <s v="Veterans M1"/>
    <s v="-90 kg"/>
    <n v="1"/>
    <s v="Tbilisi Veteran European Cup 2024"/>
    <x v="0"/>
    <s v="Cup"/>
    <s v="2024"/>
    <s v="2024 Cup 1"/>
    <n v="35"/>
    <x v="616"/>
    <x v="3"/>
  </r>
  <r>
    <s v="6c2ff25f"/>
    <s v="GEO"/>
    <s v="MIBCHUANI"/>
    <s v="Irakli"/>
    <n v="1"/>
    <d v="1993-07-08T00:00:00"/>
    <s v="Veterans M1"/>
    <s v="-90 kg"/>
    <n v="2"/>
    <s v="Tbilisi Veteran European Cup 2024"/>
    <x v="0"/>
    <s v="Cup"/>
    <s v="2024"/>
    <s v="2024 Cup 2"/>
    <n v="21"/>
    <x v="617"/>
    <x v="2"/>
  </r>
  <r>
    <s v="28a637ca"/>
    <s v="AZE"/>
    <s v="ALIYEV"/>
    <s v="Nurlan"/>
    <n v="1"/>
    <d v="1992-01-30T00:00:00"/>
    <s v="Veterans M1"/>
    <s v="-90 kg"/>
    <n v="3"/>
    <s v="Tbilisi Veteran European Cup 2024"/>
    <x v="0"/>
    <s v="Cup"/>
    <s v="2024"/>
    <s v="2024 Cup 3"/>
    <n v="14"/>
    <x v="618"/>
    <x v="3"/>
  </r>
  <r>
    <s v="a5326aea"/>
    <s v="GEO"/>
    <s v="KURASBEDIANI"/>
    <s v="Ivane"/>
    <n v="1"/>
    <d v="1988-03-12T00:00:00"/>
    <s v="Veterans M2"/>
    <s v="-66 kg"/>
    <n v="1"/>
    <s v="Tbilisi Veteran European Cup 2024"/>
    <x v="0"/>
    <s v="Cup"/>
    <s v="2024"/>
    <s v="2024 Cup 1"/>
    <n v="35"/>
    <x v="325"/>
    <x v="5"/>
  </r>
  <r>
    <s v="44bad9dd"/>
    <s v="GER"/>
    <s v="BUCHBINDER"/>
    <s v="Jewgeny"/>
    <n v="1"/>
    <d v="1986-05-24T00:00:00"/>
    <s v="Veterans M2"/>
    <s v="-66 kg"/>
    <n v="2"/>
    <s v="Tbilisi Veteran European Cup 2024"/>
    <x v="0"/>
    <s v="Cup"/>
    <s v="2024"/>
    <s v="2024 Cup 2"/>
    <n v="21"/>
    <x v="531"/>
    <x v="8"/>
  </r>
  <r>
    <s v="763f861e"/>
    <s v="GEO"/>
    <s v="KHABELASHVILI"/>
    <s v="Nikoloz"/>
    <n v="1"/>
    <d v="1986-06-27T00:00:00"/>
    <s v="Veterans M2"/>
    <s v="-66 kg"/>
    <n v="3"/>
    <s v="Tbilisi Veteran European Cup 2024"/>
    <x v="0"/>
    <s v="Cup"/>
    <s v="2024"/>
    <s v="2024 Cup 3"/>
    <n v="14"/>
    <x v="619"/>
    <x v="8"/>
  </r>
  <r>
    <s v="757ca142"/>
    <s v="GEO"/>
    <s v="JORJOLIANI"/>
    <s v="Valerian"/>
    <n v="1"/>
    <d v="1987-07-26T00:00:00"/>
    <s v="Veterans M2"/>
    <s v="-90 kg"/>
    <n v="1"/>
    <s v="Tbilisi Veteran European Cup 2024"/>
    <x v="0"/>
    <s v="Cup"/>
    <s v="2024"/>
    <s v="2024 Cup 1"/>
    <n v="35"/>
    <x v="620"/>
    <x v="9"/>
  </r>
  <r>
    <s v="3326595c"/>
    <s v="GEO"/>
    <s v="BAZANDARASHVILI"/>
    <s v="Zviad"/>
    <n v="1"/>
    <d v="1988-01-02T00:00:00"/>
    <s v="Veterans M2"/>
    <s v="-90 kg"/>
    <n v="2"/>
    <s v="Tbilisi Veteran European Cup 2024"/>
    <x v="0"/>
    <s v="Cup"/>
    <s v="2024"/>
    <s v="2024 Cup 2"/>
    <n v="21"/>
    <x v="330"/>
    <x v="5"/>
  </r>
  <r>
    <s v="459ab7e8"/>
    <s v="GEO"/>
    <s v="JELADZE"/>
    <s v="Giorgi"/>
    <n v="1"/>
    <d v="1988-01-16T00:00:00"/>
    <s v="Veterans M2"/>
    <s v="-90 kg"/>
    <n v="3"/>
    <s v="Tbilisi Veteran European Cup 2024"/>
    <x v="0"/>
    <s v="Cup"/>
    <s v="2024"/>
    <s v="2024 Cup 3"/>
    <n v="14"/>
    <x v="621"/>
    <x v="5"/>
  </r>
  <r>
    <s v="98a639ab"/>
    <s v="FRA"/>
    <s v="PLANTARD GNORRA"/>
    <s v="Alexis"/>
    <n v="1"/>
    <d v="1987-05-28T00:00:00"/>
    <s v="Veterans M2"/>
    <s v="-90 kg"/>
    <n v="3"/>
    <s v="Tbilisi Veteran European Cup 2024"/>
    <x v="0"/>
    <s v="Cup"/>
    <s v="2024"/>
    <s v="2024 Cup 3"/>
    <n v="14"/>
    <x v="622"/>
    <x v="9"/>
  </r>
  <r>
    <s v="1a97421b"/>
    <s v="GEO"/>
    <s v="CHUBINIDZE"/>
    <s v="Levan"/>
    <n v="1"/>
    <d v="1988-09-28T00:00:00"/>
    <s v="Veterans M3"/>
    <s v="-73 kg"/>
    <n v="1"/>
    <s v="Tbilisi Veteran European Cup 2024"/>
    <x v="0"/>
    <s v="Cup"/>
    <s v="2024"/>
    <s v="2024 Cup 1"/>
    <n v="35"/>
    <x v="41"/>
    <x v="5"/>
  </r>
  <r>
    <s v="264f53a2"/>
    <s v="GEO"/>
    <s v="SHVELIDZE"/>
    <s v="Vazha"/>
    <n v="1"/>
    <d v="1988-02-24T00:00:00"/>
    <s v="Veterans M3"/>
    <s v="-73 kg"/>
    <n v="2"/>
    <s v="Tbilisi Veteran European Cup 2024"/>
    <x v="0"/>
    <s v="Cup"/>
    <s v="2024"/>
    <s v="2024 Cup 2"/>
    <n v="21"/>
    <x v="623"/>
    <x v="5"/>
  </r>
  <r>
    <s v="9d3c5b37"/>
    <s v="GEO"/>
    <s v="BASOSHVILI"/>
    <s v="Badri"/>
    <n v="1"/>
    <d v="1983-05-30T00:00:00"/>
    <s v="Veterans M3"/>
    <s v="-73 kg"/>
    <n v="3"/>
    <s v="Tbilisi Veteran European Cup 2024"/>
    <x v="0"/>
    <s v="Cup"/>
    <s v="2024"/>
    <s v="2024 Cup 3"/>
    <n v="14"/>
    <x v="109"/>
    <x v="10"/>
  </r>
  <r>
    <s v="f9bb16b8"/>
    <s v="GEO"/>
    <s v="IAKOBASHVILI"/>
    <s v="Sandro"/>
    <n v="1"/>
    <d v="1988-08-09T00:00:00"/>
    <s v="Veterans M3"/>
    <s v="-81 kg"/>
    <n v="1"/>
    <s v="Tbilisi Veteran European Cup 2024"/>
    <x v="0"/>
    <s v="Cup"/>
    <s v="2024"/>
    <s v="2024 Cup 1"/>
    <n v="35"/>
    <x v="45"/>
    <x v="5"/>
  </r>
  <r>
    <s v="1ad443e6"/>
    <s v="GEO"/>
    <s v="UDZILAURI"/>
    <s v="David"/>
    <n v="1"/>
    <d v="1983-12-17T00:00:00"/>
    <s v="Veterans M3"/>
    <s v="-81 kg"/>
    <n v="2"/>
    <s v="Tbilisi Veteran European Cup 2024"/>
    <x v="0"/>
    <s v="Cup"/>
    <s v="2024"/>
    <s v="2024 Cup 2"/>
    <n v="21"/>
    <x v="85"/>
    <x v="10"/>
  </r>
  <r>
    <s v="d11f7a2d"/>
    <s v="GEO"/>
    <s v="MORGOSHIA"/>
    <s v="Micheil"/>
    <n v="1"/>
    <d v="1983-02-19T00:00:00"/>
    <s v="Veterans M3"/>
    <s v="-81 kg"/>
    <n v="3"/>
    <s v="Tbilisi Veteran European Cup 2024"/>
    <x v="0"/>
    <s v="Cup"/>
    <s v="2024"/>
    <s v="2024 Cup 3"/>
    <n v="14"/>
    <x v="624"/>
    <x v="10"/>
  </r>
  <r>
    <s v="2eaf319a"/>
    <s v="GEO"/>
    <s v="MIKABERIDZE"/>
    <s v="Lasha"/>
    <n v="1"/>
    <d v="1982-08-08T00:00:00"/>
    <s v="Veterans M3"/>
    <s v="-90 kg"/>
    <n v="1"/>
    <s v="Tbilisi Veteran European Cup 2024"/>
    <x v="0"/>
    <s v="Cup"/>
    <s v="2024"/>
    <s v="2024 Cup 1"/>
    <n v="35"/>
    <x v="371"/>
    <x v="12"/>
  </r>
  <r>
    <n v="27386583"/>
    <s v="GEO"/>
    <s v="BIZIKASHVILI"/>
    <s v="Aleksandre"/>
    <n v="1"/>
    <d v="1983-04-30T00:00:00"/>
    <s v="Veterans M3"/>
    <s v="-90 kg"/>
    <n v="2"/>
    <s v="Tbilisi Veteran European Cup 2024"/>
    <x v="0"/>
    <s v="Cup"/>
    <s v="2024"/>
    <s v="2024 Cup 2"/>
    <n v="21"/>
    <x v="625"/>
    <x v="10"/>
  </r>
  <r>
    <s v="acf75d3d"/>
    <s v="GEO"/>
    <s v="ZURABIANI"/>
    <s v="Phridon"/>
    <n v="1"/>
    <d v="1988-09-20T00:00:00"/>
    <s v="Veterans M3"/>
    <s v="-100 kg"/>
    <n v="1"/>
    <s v="Tbilisi Veteran European Cup 2024"/>
    <x v="0"/>
    <s v="Cup"/>
    <s v="2024"/>
    <s v="2024 Cup 1"/>
    <n v="35"/>
    <x v="626"/>
    <x v="5"/>
  </r>
  <r>
    <s v="d4ad87e2"/>
    <s v="GEO"/>
    <s v="MESHVELIANI"/>
    <s v="Dato"/>
    <n v="1"/>
    <d v="1984-04-26T00:00:00"/>
    <s v="Veterans M3"/>
    <s v="-100 kg"/>
    <n v="2"/>
    <s v="Tbilisi Veteran European Cup 2024"/>
    <x v="0"/>
    <s v="Cup"/>
    <s v="2024"/>
    <s v="2024 Cup 2"/>
    <n v="21"/>
    <x v="627"/>
    <x v="6"/>
  </r>
  <r>
    <s v="cbd36f1f"/>
    <s v="GEO"/>
    <s v="TSOTSIASHVILI"/>
    <s v="Giorgi"/>
    <n v="1"/>
    <d v="1986-09-16T00:00:00"/>
    <s v="Veterans M3"/>
    <s v="-100 kg"/>
    <n v="3"/>
    <s v="Tbilisi Veteran European Cup 2024"/>
    <x v="0"/>
    <s v="Cup"/>
    <s v="2024"/>
    <s v="2024 Cup 3"/>
    <n v="14"/>
    <x v="54"/>
    <x v="8"/>
  </r>
  <r>
    <s v="e3de72bb"/>
    <s v="GEO"/>
    <s v="TAMLIANI"/>
    <s v="Gegi"/>
    <n v="1"/>
    <d v="1988-12-16T00:00:00"/>
    <s v="Veterans M3"/>
    <s v="+100 kg"/>
    <n v="1"/>
    <s v="Tbilisi Veteran European Cup 2024"/>
    <x v="0"/>
    <s v="Cup"/>
    <s v="2024"/>
    <s v="2024 Cup 1"/>
    <n v="35"/>
    <x v="56"/>
    <x v="5"/>
  </r>
  <r>
    <s v="cfecbe56"/>
    <s v="TJK"/>
    <s v="YAKHSHIBEKOV"/>
    <s v="Faizali"/>
    <n v="1"/>
    <d v="1990-01-04T00:00:00"/>
    <s v="Veterans M3"/>
    <s v="+100 kg"/>
    <n v="2"/>
    <s v="Tbilisi Veteran European Cup 2024"/>
    <x v="0"/>
    <s v="Cup"/>
    <s v="2024"/>
    <s v="2024 Cup 2"/>
    <n v="21"/>
    <x v="628"/>
    <x v="0"/>
  </r>
  <r>
    <s v="35faad21"/>
    <s v="GEO"/>
    <s v="REZESIDZE"/>
    <s v="Slavik"/>
    <n v="1"/>
    <d v="1992-08-17T00:00:00"/>
    <s v="Veterans M3"/>
    <s v="+100 kg"/>
    <n v="3"/>
    <s v="Tbilisi Veteran European Cup 2024"/>
    <x v="0"/>
    <s v="Cup"/>
    <s v="2024"/>
    <s v="2024 Cup 3"/>
    <n v="14"/>
    <x v="24"/>
    <x v="3"/>
  </r>
  <r>
    <s v="fd8d1cc7"/>
    <s v="TJK"/>
    <s v="ASHUROV"/>
    <s v="Otamurod"/>
    <n v="1"/>
    <d v="1987-06-28T00:00:00"/>
    <s v="Veterans M3"/>
    <s v="+100 kg"/>
    <n v="3"/>
    <s v="Tbilisi Veteran European Cup 2024"/>
    <x v="0"/>
    <s v="Cup"/>
    <s v="2024"/>
    <s v="2024 Cup 3"/>
    <n v="14"/>
    <x v="629"/>
    <x v="9"/>
  </r>
  <r>
    <s v="64a68cc2"/>
    <s v="GEO"/>
    <s v="NADIRASHVILI"/>
    <s v="George"/>
    <n v="1"/>
    <d v="1979-04-12T00:00:00"/>
    <s v="Veterans M5"/>
    <s v="-81 kg"/>
    <n v="1"/>
    <s v="Tbilisi Veteran European Cup 2024"/>
    <x v="0"/>
    <s v="Cup"/>
    <s v="2024"/>
    <s v="2024 Cup 1"/>
    <n v="35"/>
    <x v="630"/>
    <x v="14"/>
  </r>
  <r>
    <s v="9bafbd39"/>
    <s v="GEO"/>
    <s v="GULBIANI"/>
    <s v="Zelim"/>
    <n v="1"/>
    <d v="1970-09-27T00:00:00"/>
    <s v="Veterans M5"/>
    <s v="-81 kg"/>
    <n v="2"/>
    <s v="Tbilisi Veteran European Cup 2024"/>
    <x v="0"/>
    <s v="Cup"/>
    <s v="2024"/>
    <s v="2024 Cup 2"/>
    <n v="21"/>
    <x v="631"/>
    <x v="20"/>
  </r>
  <r>
    <s v="ca3823fa"/>
    <s v="GEO"/>
    <s v="TSOTSINASHVILI"/>
    <s v="Tamaz"/>
    <n v="1"/>
    <d v="1971-04-22T00:00:00"/>
    <s v="Veterans M5"/>
    <s v="-81 kg"/>
    <n v="3"/>
    <s v="Tbilisi Veteran European Cup 2024"/>
    <x v="0"/>
    <s v="Cup"/>
    <s v="2024"/>
    <s v="2024 Cup 3"/>
    <n v="14"/>
    <x v="632"/>
    <x v="24"/>
  </r>
  <r>
    <s v="b6cad613"/>
    <s v="KAZ"/>
    <s v="SAGYNDYK"/>
    <s v="Kanat"/>
    <n v="1"/>
    <d v="1979-08-01T00:00:00"/>
    <s v="Veterans M5"/>
    <s v="-90 kg"/>
    <n v="1"/>
    <s v="Tbilisi Veteran European Cup 2024"/>
    <x v="0"/>
    <s v="Cup"/>
    <s v="2024"/>
    <s v="2024 Cup 1"/>
    <n v="35"/>
    <x v="633"/>
    <x v="14"/>
  </r>
  <r>
    <s v="9e19f143"/>
    <s v="GEO"/>
    <s v="SIRADZE"/>
    <s v="Khvtiso"/>
    <n v="1"/>
    <d v="1974-10-14T00:00:00"/>
    <s v="Veterans M5"/>
    <s v="-90 kg"/>
    <n v="2"/>
    <s v="Tbilisi Veteran European Cup 2024"/>
    <x v="0"/>
    <s v="Cup"/>
    <s v="2024"/>
    <s v="2024 Cup 2"/>
    <n v="21"/>
    <x v="634"/>
    <x v="19"/>
  </r>
  <r>
    <s v="ebead8a3"/>
    <s v="GEO"/>
    <s v="GIGILASHVILI"/>
    <s v="Vano"/>
    <n v="1"/>
    <d v="1974-10-16T00:00:00"/>
    <s v="Veterans M5"/>
    <s v="-100 kg"/>
    <n v="1"/>
    <s v="Tbilisi Veteran European Cup 2024"/>
    <x v="0"/>
    <s v="Cup"/>
    <s v="2024"/>
    <s v="2024 Cup 1"/>
    <n v="35"/>
    <x v="406"/>
    <x v="19"/>
  </r>
  <r>
    <s v="5e416c6f"/>
    <s v="GEO"/>
    <s v="DAVITASHVILI"/>
    <s v="Alexsi"/>
    <n v="1"/>
    <d v="1974-06-21T00:00:00"/>
    <s v="Veterans M5"/>
    <s v="+100 kg"/>
    <n v="1"/>
    <s v="Tbilisi Veteran European Cup 2024"/>
    <x v="0"/>
    <s v="Cup"/>
    <s v="2024"/>
    <s v="2024 Cup 1"/>
    <n v="35"/>
    <x v="132"/>
    <x v="19"/>
  </r>
  <r>
    <s v="264927c6"/>
    <s v="KOR"/>
    <s v="JEONG"/>
    <s v="Wanki"/>
    <n v="1"/>
    <d v="1975-01-02T00:00:00"/>
    <s v="Veterans M5"/>
    <s v="+100 kg"/>
    <n v="2"/>
    <s v="Tbilisi Veteran European Cup 2024"/>
    <x v="0"/>
    <s v="Cup"/>
    <s v="2024"/>
    <s v="2024 Cup 2"/>
    <n v="21"/>
    <x v="635"/>
    <x v="18"/>
  </r>
  <r>
    <s v="52fde99c"/>
    <s v="GEO"/>
    <s v="MENTESHASHVILI"/>
    <s v="Gogita"/>
    <n v="1"/>
    <d v="1972-02-14T00:00:00"/>
    <s v="Veterans M6"/>
    <s v="-73 kg"/>
    <n v="1"/>
    <s v="Tbilisi Veteran European Cup 2024"/>
    <x v="0"/>
    <s v="Cup"/>
    <s v="2024"/>
    <s v="2024 Cup 1"/>
    <n v="35"/>
    <x v="636"/>
    <x v="21"/>
  </r>
  <r>
    <s v="2714fa8c"/>
    <s v="GEO"/>
    <s v="BEDIANASHVILI"/>
    <s v="Badri"/>
    <n v="1"/>
    <d v="1973-06-10T00:00:00"/>
    <s v="Veterans M6"/>
    <s v="-73 kg"/>
    <n v="2"/>
    <s v="Tbilisi Veteran European Cup 2024"/>
    <x v="0"/>
    <s v="Cup"/>
    <s v="2024"/>
    <s v="2024 Cup 2"/>
    <n v="21"/>
    <x v="637"/>
    <x v="22"/>
  </r>
  <r>
    <s v="c5b16442"/>
    <s v="GEO"/>
    <s v="KALDANI"/>
    <s v="Emzari"/>
    <n v="1"/>
    <d v="1969-12-23T00:00:00"/>
    <s v="Veterans M6"/>
    <s v="-90 kg"/>
    <n v="1"/>
    <s v="Tbilisi Veteran European Cup 2024"/>
    <x v="0"/>
    <s v="Cup"/>
    <s v="2024"/>
    <s v="2024 Cup 1"/>
    <n v="35"/>
    <x v="638"/>
    <x v="23"/>
  </r>
  <r>
    <s v="15394c86"/>
    <s v="GEO"/>
    <s v="GVASALIA"/>
    <s v="Elguja"/>
    <n v="1"/>
    <d v="1965-08-23T00:00:00"/>
    <s v="Veterans M6"/>
    <s v="-90 kg"/>
    <n v="2"/>
    <s v="Tbilisi Veteran European Cup 2024"/>
    <x v="0"/>
    <s v="Cup"/>
    <s v="2024"/>
    <s v="2024 Cup 2"/>
    <n v="21"/>
    <x v="639"/>
    <x v="26"/>
  </r>
  <r>
    <s v="144d5346"/>
    <s v="GEO"/>
    <s v="BERIASHVILI"/>
    <s v="Ioseb"/>
    <n v="1"/>
    <d v="1963-10-08T00:00:00"/>
    <s v="Veterans M7"/>
    <s v="-66 kg"/>
    <n v="1"/>
    <s v="Tbilisi Veteran European Cup 2024"/>
    <x v="0"/>
    <s v="Cup"/>
    <s v="2024"/>
    <s v="2024 Cup 1"/>
    <n v="35"/>
    <x v="640"/>
    <x v="31"/>
  </r>
  <r>
    <s v="cc9b64ad"/>
    <s v="TJK"/>
    <s v="SHARIPOV"/>
    <s v="Kholmakhmad"/>
    <n v="1"/>
    <d v="1964-12-30T00:00:00"/>
    <s v="Veterans M7"/>
    <s v="-90 kg"/>
    <n v="1"/>
    <s v="Tbilisi Veteran European Cup 2024"/>
    <x v="0"/>
    <s v="Cup"/>
    <s v="2024"/>
    <s v="2024 Cup 1"/>
    <n v="35"/>
    <x v="641"/>
    <x v="28"/>
  </r>
  <r>
    <s v="4dee458b"/>
    <s v="GEO"/>
    <s v="DZIGURASHVILI"/>
    <s v="Giorgi"/>
    <n v="1"/>
    <d v="1962-12-18T00:00:00"/>
    <s v="Veterans M7"/>
    <s v="-90 kg"/>
    <n v="2"/>
    <s v="Tbilisi Veteran European Cup 2024"/>
    <x v="0"/>
    <s v="Cup"/>
    <s v="2024"/>
    <s v="2024 Cup 2"/>
    <n v="21"/>
    <x v="642"/>
    <x v="34"/>
  </r>
  <r>
    <s v="666ec9f7"/>
    <s v="GEO"/>
    <s v="TSIPIANI"/>
    <s v="Gigla"/>
    <n v="1"/>
    <d v="1958-09-22T00:00:00"/>
    <s v="Veterans M9"/>
    <s v="-73 kg"/>
    <n v="1"/>
    <s v="Tbilisi Veteran European Cup 2024"/>
    <x v="0"/>
    <s v="Cup"/>
    <s v="2024"/>
    <s v="2024 Cup 1"/>
    <n v="35"/>
    <x v="257"/>
    <x v="38"/>
  </r>
  <r>
    <s v="cef172b3"/>
    <s v="TJK"/>
    <s v="MAJIDOV"/>
    <s v="Habibullo"/>
    <n v="1"/>
    <d v="1952-12-15T00:00:00"/>
    <s v="Veterans M9"/>
    <s v="-81 kg"/>
    <n v="1"/>
    <s v="Tbilisi Veteran European Cup 2024"/>
    <x v="0"/>
    <s v="Cup"/>
    <s v="2024"/>
    <s v="2024 Cup 1"/>
    <n v="35"/>
    <x v="519"/>
    <x v="46"/>
  </r>
  <r>
    <s v="3b54411f"/>
    <s v="GEO"/>
    <s v="NADAREISHVILI"/>
    <s v="Givi"/>
    <n v="1"/>
    <d v="1992-08-21T00:00:00"/>
    <s v="Veterans M1"/>
    <s v="-60 kg"/>
    <n v="1"/>
    <s v="European Judo Championships Veterans 2024"/>
    <x v="0"/>
    <s v="EC"/>
    <s v="2024"/>
    <s v="2024 EC 1"/>
    <n v="175"/>
    <x v="296"/>
    <x v="3"/>
  </r>
  <r>
    <s v="a599bf49"/>
    <s v="FRA"/>
    <s v="GAROFOLI"/>
    <s v="Romain"/>
    <n v="1"/>
    <d v="1990-05-22T00:00:00"/>
    <s v="Veterans M1"/>
    <s v="-60 kg"/>
    <n v="2"/>
    <s v="European Judo Championships Veterans 2024"/>
    <x v="0"/>
    <s v="EC"/>
    <s v="2024"/>
    <s v="2024 EC 2"/>
    <n v="105"/>
    <x v="0"/>
    <x v="0"/>
  </r>
  <r>
    <s v="929b716b"/>
    <s v="GEO"/>
    <s v="KALDANI"/>
    <s v="Lasha"/>
    <n v="1"/>
    <d v="1991-08-28T00:00:00"/>
    <s v="Veterans M1"/>
    <s v="-60 kg"/>
    <n v="3"/>
    <s v="European Judo Championships Veterans 2024"/>
    <x v="0"/>
    <s v="EC"/>
    <s v="2024"/>
    <s v="2024 EC 3"/>
    <n v="70"/>
    <x v="643"/>
    <x v="1"/>
  </r>
  <r>
    <s v="41ccf337"/>
    <s v="GEO"/>
    <s v="MEREBASHVILI"/>
    <s v="Paata"/>
    <n v="1"/>
    <d v="1990-10-24T00:00:00"/>
    <s v="Veterans M1"/>
    <s v="-66 kg"/>
    <n v="1"/>
    <s v="European Judo Championships Veterans 2024"/>
    <x v="0"/>
    <s v="EC"/>
    <s v="2024"/>
    <s v="2024 EC 1"/>
    <n v="175"/>
    <x v="3"/>
    <x v="0"/>
  </r>
  <r>
    <s v="85edf4eb"/>
    <s v="ITA"/>
    <s v="LOMBARDO"/>
    <s v="Daniel"/>
    <n v="1"/>
    <d v="1992-07-27T00:00:00"/>
    <s v="Veterans M1"/>
    <s v="-66 kg"/>
    <n v="2"/>
    <s v="European Judo Championships Veterans 2024"/>
    <x v="0"/>
    <s v="EC"/>
    <s v="2024"/>
    <s v="2024 EC 2"/>
    <n v="105"/>
    <x v="644"/>
    <x v="3"/>
  </r>
  <r>
    <s v="dbccaef5"/>
    <s v="BEL"/>
    <s v="TURELUREN"/>
    <s v="Sander"/>
    <n v="1"/>
    <d v="1993-09-13T00:00:00"/>
    <s v="Veterans M1"/>
    <s v="-66 kg"/>
    <n v="3"/>
    <s v="European Judo Championships Veterans 2024"/>
    <x v="0"/>
    <s v="EC"/>
    <s v="2024"/>
    <s v="2024 EC 3"/>
    <n v="70"/>
    <x v="645"/>
    <x v="2"/>
  </r>
  <r>
    <s v="139e55e9"/>
    <s v="BEL"/>
    <s v="DEMIDDELE"/>
    <s v="Mike"/>
    <n v="1"/>
    <d v="1991-05-02T00:00:00"/>
    <s v="Veterans M1"/>
    <s v="-66 kg"/>
    <n v="3"/>
    <s v="European Judo Championships Veterans 2024"/>
    <x v="0"/>
    <s v="EC"/>
    <s v="2024"/>
    <s v="2024 EC 3"/>
    <n v="70"/>
    <x v="5"/>
    <x v="1"/>
  </r>
  <r>
    <s v="fecbe38f"/>
    <s v="GEO"/>
    <s v="LILUASHVILI"/>
    <s v="Mindia"/>
    <n v="1"/>
    <d v="1990-04-23T00:00:00"/>
    <s v="Veterans M1"/>
    <s v="-73 kg"/>
    <n v="1"/>
    <s v="European Judo Championships Veterans 2024"/>
    <x v="0"/>
    <s v="EC"/>
    <s v="2024"/>
    <s v="2024 EC 1"/>
    <n v="175"/>
    <x v="646"/>
    <x v="0"/>
  </r>
  <r>
    <s v="b321f6a7"/>
    <s v="FRA"/>
    <s v="PICOT"/>
    <s v="Eole"/>
    <n v="1"/>
    <d v="1990-06-18T00:00:00"/>
    <s v="Veterans M1"/>
    <s v="-73 kg"/>
    <n v="2"/>
    <s v="European Judo Championships Veterans 2024"/>
    <x v="0"/>
    <s v="EC"/>
    <s v="2024"/>
    <s v="2024 EC 2"/>
    <n v="105"/>
    <x v="647"/>
    <x v="0"/>
  </r>
  <r>
    <s v="9cb6da54"/>
    <s v="BEL"/>
    <s v="DE CABOOTER"/>
    <s v="Laurens"/>
    <n v="1"/>
    <d v="1993-10-21T00:00:00"/>
    <s v="Veterans M1"/>
    <s v="-73 kg"/>
    <n v="3"/>
    <s v="European Judo Championships Veterans 2024"/>
    <x v="0"/>
    <s v="EC"/>
    <s v="2024"/>
    <s v="2024 EC 3"/>
    <n v="70"/>
    <x v="648"/>
    <x v="2"/>
  </r>
  <r>
    <s v="75853c33"/>
    <s v="GER"/>
    <s v="BENTGERODT"/>
    <s v="Nils"/>
    <n v="1"/>
    <d v="1994-05-13T00:00:00"/>
    <s v="Veterans M1"/>
    <s v="-73 kg"/>
    <n v="3"/>
    <s v="European Judo Championships Veterans 2024"/>
    <x v="0"/>
    <s v="EC"/>
    <s v="2024"/>
    <s v="2024 EC 3"/>
    <n v="70"/>
    <x v="649"/>
    <x v="50"/>
  </r>
  <r>
    <s v="75ddc938"/>
    <s v="BEL"/>
    <s v="TAFILI"/>
    <s v="Drilon"/>
    <n v="1"/>
    <d v="1991-11-26T00:00:00"/>
    <s v="Veterans M1"/>
    <s v="-81 kg"/>
    <n v="1"/>
    <s v="European Judo Championships Veterans 2024"/>
    <x v="0"/>
    <s v="EC"/>
    <s v="2024"/>
    <s v="2024 EC 1"/>
    <n v="175"/>
    <x v="572"/>
    <x v="1"/>
  </r>
  <r>
    <s v="aca27867"/>
    <s v="HUN"/>
    <s v="KISS"/>
    <s v="Norbert"/>
    <n v="1"/>
    <d v="1991-10-29T00:00:00"/>
    <s v="Veterans M1"/>
    <s v="-81 kg"/>
    <n v="2"/>
    <s v="European Judo Championships Veterans 2024"/>
    <x v="0"/>
    <s v="EC"/>
    <s v="2024"/>
    <s v="2024 EC 2"/>
    <n v="105"/>
    <x v="650"/>
    <x v="1"/>
  </r>
  <r>
    <s v="f64e3b17"/>
    <s v="GEO"/>
    <s v="ABASOV"/>
    <s v="Rza"/>
    <n v="1"/>
    <d v="1991-04-13T00:00:00"/>
    <s v="Veterans M1"/>
    <s v="-81 kg"/>
    <n v="3"/>
    <s v="European Judo Championships Veterans 2024"/>
    <x v="0"/>
    <s v="EC"/>
    <s v="2024"/>
    <s v="2024 EC 3"/>
    <n v="70"/>
    <x v="614"/>
    <x v="1"/>
  </r>
  <r>
    <s v="53d5a861"/>
    <s v="BEL"/>
    <s v="BELEHO"/>
    <s v="Rodrigue"/>
    <n v="1"/>
    <d v="1991-08-17T00:00:00"/>
    <s v="Veterans M1"/>
    <s v="-81 kg"/>
    <n v="3"/>
    <s v="European Judo Championships Veterans 2024"/>
    <x v="0"/>
    <s v="EC"/>
    <s v="2024"/>
    <s v="2024 EC 3"/>
    <n v="70"/>
    <x v="651"/>
    <x v="1"/>
  </r>
  <r>
    <n v="98862285"/>
    <s v="GEO"/>
    <s v="PAPUNASHVILI"/>
    <s v="Giorgi"/>
    <n v="1"/>
    <d v="1991-08-03T00:00:00"/>
    <s v="Veterans M1"/>
    <s v="-90 kg"/>
    <n v="1"/>
    <s v="European Judo Championships Veterans 2024"/>
    <x v="0"/>
    <s v="EC"/>
    <s v="2024"/>
    <s v="2024 EC 1"/>
    <n v="175"/>
    <x v="652"/>
    <x v="1"/>
  </r>
  <r>
    <s v="f91c7e62"/>
    <s v="FRA"/>
    <s v="ADAM"/>
    <s v="Matthieu"/>
    <n v="1"/>
    <d v="1991-04-23T00:00:00"/>
    <s v="Veterans M1"/>
    <s v="-90 kg"/>
    <n v="2"/>
    <s v="European Judo Championships Veterans 2024"/>
    <x v="0"/>
    <s v="EC"/>
    <s v="2024"/>
    <s v="2024 EC 2"/>
    <n v="105"/>
    <x v="18"/>
    <x v="1"/>
  </r>
  <r>
    <s v="7b638287"/>
    <s v="SLO"/>
    <s v="ZGAJNER"/>
    <s v="Marko"/>
    <n v="1"/>
    <d v="1990-04-30T00:00:00"/>
    <s v="Veterans M1"/>
    <s v="-90 kg"/>
    <n v="3"/>
    <s v="European Judo Championships Veterans 2024"/>
    <x v="0"/>
    <s v="EC"/>
    <s v="2024"/>
    <s v="2024 EC 3"/>
    <n v="70"/>
    <x v="653"/>
    <x v="0"/>
  </r>
  <r>
    <s v="b9f43368"/>
    <s v="LAT"/>
    <s v="MILENBERGS"/>
    <s v="Aigars"/>
    <n v="1"/>
    <d v="1990-01-11T00:00:00"/>
    <s v="Veterans M1"/>
    <s v="-90 kg"/>
    <n v="3"/>
    <s v="European Judo Championships Veterans 2024"/>
    <x v="0"/>
    <s v="EC"/>
    <s v="2024"/>
    <s v="2024 EC 3"/>
    <n v="70"/>
    <x v="534"/>
    <x v="0"/>
  </r>
  <r>
    <s v="fcbc1ec7"/>
    <s v="ROU"/>
    <s v="GOGU"/>
    <s v="Dragos"/>
    <n v="1"/>
    <d v="1992-12-29T00:00:00"/>
    <s v="Veterans M1"/>
    <s v="-100 kg"/>
    <n v="1"/>
    <s v="European Judo Championships Veterans 2024"/>
    <x v="0"/>
    <s v="EC"/>
    <s v="2024"/>
    <s v="2024 EC 1"/>
    <n v="175"/>
    <x v="654"/>
    <x v="3"/>
  </r>
  <r>
    <s v="26647ae4"/>
    <s v="MDA"/>
    <s v="TARAN"/>
    <s v="Mircea"/>
    <n v="1"/>
    <d v="1992-01-23T00:00:00"/>
    <s v="Veterans M1"/>
    <s v="-100 kg"/>
    <n v="2"/>
    <s v="European Judo Championships Veterans 2024"/>
    <x v="0"/>
    <s v="EC"/>
    <s v="2024"/>
    <s v="2024 EC 2"/>
    <n v="105"/>
    <x v="313"/>
    <x v="3"/>
  </r>
  <r>
    <s v="2a816dcd"/>
    <s v="GEO"/>
    <s v="KAPANADZE"/>
    <s v="Zviad"/>
    <n v="1"/>
    <d v="1991-05-22T00:00:00"/>
    <s v="Veterans M1"/>
    <s v="-100 kg"/>
    <n v="3"/>
    <s v="European Judo Championships Veterans 2024"/>
    <x v="0"/>
    <s v="EC"/>
    <s v="2024"/>
    <s v="2024 EC 3"/>
    <n v="70"/>
    <x v="312"/>
    <x v="1"/>
  </r>
  <r>
    <s v="b6c7c91d"/>
    <s v="BEL"/>
    <s v="AELBRECHT"/>
    <s v="Maarten-Jan"/>
    <n v="1"/>
    <d v="1992-07-20T00:00:00"/>
    <s v="Veterans M1"/>
    <s v="-100 kg"/>
    <n v="3"/>
    <s v="European Judo Championships Veterans 2024"/>
    <x v="0"/>
    <s v="EC"/>
    <s v="2024"/>
    <s v="2024 EC 3"/>
    <n v="70"/>
    <x v="655"/>
    <x v="3"/>
  </r>
  <r>
    <s v="7f368b6a"/>
    <s v="GEO"/>
    <s v="TAVELURI"/>
    <s v="Lasha"/>
    <n v="1"/>
    <d v="1994-07-01T00:00:00"/>
    <s v="Veterans M1"/>
    <s v="+100 kg"/>
    <n v="1"/>
    <s v="European Judo Championships Veterans 2024"/>
    <x v="0"/>
    <s v="EC"/>
    <s v="2024"/>
    <s v="2024 EC 1"/>
    <n v="175"/>
    <x v="656"/>
    <x v="50"/>
  </r>
  <r>
    <s v="35faad21"/>
    <s v="GEO"/>
    <s v="REZESIDZE"/>
    <s v="Slavik"/>
    <n v="1"/>
    <d v="1992-08-17T00:00:00"/>
    <s v="Veterans M1"/>
    <s v="+100 kg"/>
    <n v="2"/>
    <s v="European Judo Championships Veterans 2024"/>
    <x v="0"/>
    <s v="EC"/>
    <s v="2024"/>
    <s v="2024 EC 2"/>
    <n v="105"/>
    <x v="24"/>
    <x v="3"/>
  </r>
  <r>
    <s v="4d8b54df"/>
    <s v="SWE"/>
    <s v="VRBANJAC"/>
    <s v="Muhamed"/>
    <n v="1"/>
    <d v="1991-05-09T00:00:00"/>
    <s v="Veterans M1"/>
    <s v="+100 kg"/>
    <n v="3"/>
    <s v="European Judo Championships Veterans 2024"/>
    <x v="0"/>
    <s v="EC"/>
    <s v="2024"/>
    <s v="2024 EC 3"/>
    <n v="70"/>
    <x v="657"/>
    <x v="1"/>
  </r>
  <r>
    <s v="d47443fc"/>
    <s v="GER"/>
    <s v="LINDNER"/>
    <s v="Jessica"/>
    <n v="2"/>
    <d v="1991-11-17T00:00:00"/>
    <s v="Veterans F1"/>
    <s v="-48 kg"/>
    <n v="1"/>
    <s v="European Judo Championships Veterans 2024"/>
    <x v="1"/>
    <s v="EC"/>
    <s v="2024"/>
    <s v="2024 EC 1"/>
    <n v="175"/>
    <x v="658"/>
    <x v="1"/>
  </r>
  <r>
    <s v="139d5c6e"/>
    <s v="ROU"/>
    <s v="GRADISTEANU"/>
    <s v="Maricela"/>
    <n v="2"/>
    <d v="1991-10-28T00:00:00"/>
    <s v="Veterans F1"/>
    <s v="-48 kg"/>
    <n v="2"/>
    <s v="European Judo Championships Veterans 2024"/>
    <x v="1"/>
    <s v="EC"/>
    <s v="2024"/>
    <s v="2024 EC 2"/>
    <n v="105"/>
    <x v="659"/>
    <x v="1"/>
  </r>
  <r>
    <s v="6b73cc27"/>
    <s v="BIH"/>
    <s v="MUJKIC"/>
    <s v="Alisa"/>
    <n v="2"/>
    <d v="1991-01-24T00:00:00"/>
    <s v="Veterans F1"/>
    <s v="-48 kg"/>
    <n v="3"/>
    <s v="European Judo Championships Veterans 2024"/>
    <x v="1"/>
    <s v="EC"/>
    <s v="2024"/>
    <s v="2024 EC 3"/>
    <n v="70"/>
    <x v="660"/>
    <x v="1"/>
  </r>
  <r>
    <s v="91cdfd74"/>
    <s v="FRA"/>
    <s v="GARCIA"/>
    <s v="Angelique"/>
    <n v="2"/>
    <d v="1992-07-30T00:00:00"/>
    <s v="Veterans F1"/>
    <s v="-52 kg"/>
    <n v="1"/>
    <s v="European Judo Championships Veterans 2024"/>
    <x v="1"/>
    <s v="EC"/>
    <s v="2024"/>
    <s v="2024 EC 1"/>
    <n v="175"/>
    <x v="661"/>
    <x v="3"/>
  </r>
  <r>
    <s v="cb81b57f"/>
    <s v="FRA"/>
    <s v="HARITO"/>
    <s v="Laurianne"/>
    <n v="2"/>
    <d v="1992-09-22T00:00:00"/>
    <s v="Veterans F1"/>
    <s v="-52 kg"/>
    <n v="2"/>
    <s v="European Judo Championships Veterans 2024"/>
    <x v="1"/>
    <s v="EC"/>
    <s v="2024"/>
    <s v="2024 EC 2"/>
    <n v="105"/>
    <x v="662"/>
    <x v="3"/>
  </r>
  <r>
    <s v="3e998e45"/>
    <s v="FRA"/>
    <s v="PANAZIO"/>
    <s v="Ophelie"/>
    <n v="2"/>
    <d v="1993-07-28T00:00:00"/>
    <s v="Veterans F1"/>
    <s v="-52 kg"/>
    <n v="3"/>
    <s v="European Judo Championships Veterans 2024"/>
    <x v="1"/>
    <s v="EC"/>
    <s v="2024"/>
    <s v="2024 EC 3"/>
    <n v="70"/>
    <x v="663"/>
    <x v="2"/>
  </r>
  <r>
    <s v="2633c516"/>
    <s v="GER"/>
    <s v="NOTTER"/>
    <s v="Zita"/>
    <n v="2"/>
    <d v="1992-05-15T00:00:00"/>
    <s v="Veterans F1"/>
    <s v="+78 kg"/>
    <n v="1"/>
    <s v="European Judo Championships Veterans 2024"/>
    <x v="1"/>
    <s v="EC"/>
    <s v="2024"/>
    <s v="2024 EC 1"/>
    <n v="175"/>
    <x v="32"/>
    <x v="3"/>
  </r>
  <r>
    <s v="a97e1d21"/>
    <s v="BIH"/>
    <s v="HARACIC"/>
    <s v="Sabina"/>
    <n v="2"/>
    <d v="1992-01-06T00:00:00"/>
    <s v="Veterans F1"/>
    <s v="+78 kg"/>
    <n v="2"/>
    <s v="European Judo Championships Veterans 2024"/>
    <x v="1"/>
    <s v="EC"/>
    <s v="2024"/>
    <s v="2024 EC 2"/>
    <n v="105"/>
    <x v="664"/>
    <x v="3"/>
  </r>
  <r>
    <s v="d9254a1c"/>
    <s v="GEO"/>
    <s v="MULADZE"/>
    <s v="Dimitri"/>
    <n v="1"/>
    <d v="1986-08-30T00:00:00"/>
    <s v="Veterans M2"/>
    <s v="-60 kg"/>
    <n v="1"/>
    <s v="European Judo Championships Veterans 2024"/>
    <x v="0"/>
    <s v="EC"/>
    <s v="2024"/>
    <s v="2024 EC 1"/>
    <n v="175"/>
    <x v="36"/>
    <x v="8"/>
  </r>
  <r>
    <s v="bfd22327"/>
    <s v="GBR"/>
    <s v="FRANCIS"/>
    <s v="Colin"/>
    <n v="1"/>
    <d v="1985-01-31T00:00:00"/>
    <s v="Veterans M2"/>
    <s v="-60 kg"/>
    <n v="2"/>
    <s v="European Judo Championships Veterans 2024"/>
    <x v="0"/>
    <s v="EC"/>
    <s v="2024"/>
    <s v="2024 EC 2"/>
    <n v="105"/>
    <x v="35"/>
    <x v="7"/>
  </r>
  <r>
    <s v="d283f787"/>
    <s v="CZE"/>
    <s v="HORAK"/>
    <s v="Jakub"/>
    <n v="1"/>
    <d v="1987-09-14T00:00:00"/>
    <s v="Veterans M2"/>
    <s v="-60 kg"/>
    <n v="3"/>
    <s v="European Judo Championships Veterans 2024"/>
    <x v="0"/>
    <s v="EC"/>
    <s v="2024"/>
    <s v="2024 EC 3"/>
    <n v="70"/>
    <x v="665"/>
    <x v="9"/>
  </r>
  <r>
    <s v="b183cf11"/>
    <s v="FRA"/>
    <s v="DUCLOS-COLAS"/>
    <s v="Stephane"/>
    <n v="1"/>
    <d v="1987-07-11T00:00:00"/>
    <s v="Veterans M2"/>
    <s v="-66 kg"/>
    <n v="1"/>
    <s v="European Judo Championships Veterans 2024"/>
    <x v="0"/>
    <s v="EC"/>
    <s v="2024"/>
    <s v="2024 EC 1"/>
    <n v="175"/>
    <x v="666"/>
    <x v="9"/>
  </r>
  <r>
    <s v="763f861e"/>
    <s v="GEO"/>
    <s v="KHABELASHVILI"/>
    <s v="Nikoloz"/>
    <n v="1"/>
    <d v="1986-06-27T00:00:00"/>
    <s v="Veterans M2"/>
    <s v="-66 kg"/>
    <n v="2"/>
    <s v="European Judo Championships Veterans 2024"/>
    <x v="0"/>
    <s v="EC"/>
    <s v="2024"/>
    <s v="2024 EC 2"/>
    <n v="105"/>
    <x v="619"/>
    <x v="8"/>
  </r>
  <r>
    <s v="7731766f"/>
    <s v="AZE"/>
    <s v="KARIMOV"/>
    <s v="Vusal"/>
    <n v="1"/>
    <d v="1985-06-27T00:00:00"/>
    <s v="Veterans M2"/>
    <s v="-66 kg"/>
    <n v="3"/>
    <s v="European Judo Championships Veterans 2024"/>
    <x v="0"/>
    <s v="EC"/>
    <s v="2024"/>
    <s v="2024 EC 3"/>
    <n v="70"/>
    <x v="667"/>
    <x v="7"/>
  </r>
  <r>
    <s v="349499f3"/>
    <s v="FRA"/>
    <s v="DERNOUNE"/>
    <s v="Bachir"/>
    <n v="1"/>
    <d v="1985-09-04T00:00:00"/>
    <s v="Veterans M2"/>
    <s v="-66 kg"/>
    <n v="3"/>
    <s v="European Judo Championships Veterans 2024"/>
    <x v="0"/>
    <s v="EC"/>
    <s v="2024"/>
    <s v="2024 EC 3"/>
    <n v="70"/>
    <x v="668"/>
    <x v="7"/>
  </r>
  <r>
    <s v="1a97421b"/>
    <s v="GEO"/>
    <s v="CHUBINIDZE"/>
    <s v="Levan"/>
    <n v="1"/>
    <d v="1988-09-28T00:00:00"/>
    <s v="Veterans M2"/>
    <s v="-73 kg"/>
    <n v="1"/>
    <s v="European Judo Championships Veterans 2024"/>
    <x v="0"/>
    <s v="EC"/>
    <s v="2024"/>
    <s v="2024 EC 1"/>
    <n v="175"/>
    <x v="41"/>
    <x v="5"/>
  </r>
  <r>
    <s v="da28ee3e"/>
    <s v="HUN"/>
    <s v="CSILLAG"/>
    <s v="Istvan"/>
    <n v="1"/>
    <d v="1985-08-05T00:00:00"/>
    <s v="Veterans M2"/>
    <s v="-73 kg"/>
    <n v="2"/>
    <s v="European Judo Championships Veterans 2024"/>
    <x v="0"/>
    <s v="EC"/>
    <s v="2024"/>
    <s v="2024 EC 2"/>
    <n v="105"/>
    <x v="669"/>
    <x v="7"/>
  </r>
  <r>
    <n v="4.1670000000000003E+150"/>
    <s v="ITA"/>
    <s v="ANGILLETTA"/>
    <s v="Alessio"/>
    <n v="1"/>
    <d v="1989-10-02T00:00:00"/>
    <s v="Veterans M2"/>
    <s v="-73 kg"/>
    <n v="3"/>
    <s v="European Judo Championships Veterans 2024"/>
    <x v="0"/>
    <s v="EC"/>
    <s v="2024"/>
    <s v="2024 EC 3"/>
    <n v="70"/>
    <x v="670"/>
    <x v="4"/>
  </r>
  <r>
    <s v="795c95bb"/>
    <s v="BEL"/>
    <s v="LAURIA"/>
    <s v="Philippe"/>
    <n v="1"/>
    <d v="1987-07-11T00:00:00"/>
    <s v="Veterans M2"/>
    <s v="-73 kg"/>
    <n v="3"/>
    <s v="European Judo Championships Veterans 2024"/>
    <x v="0"/>
    <s v="EC"/>
    <s v="2024"/>
    <s v="2024 EC 3"/>
    <n v="70"/>
    <x v="573"/>
    <x v="9"/>
  </r>
  <r>
    <s v="e2eba7eb"/>
    <s v="GEO"/>
    <s v="MAMULASHVILI"/>
    <s v="Kakha"/>
    <n v="1"/>
    <d v="1985-10-21T00:00:00"/>
    <s v="Veterans M2"/>
    <s v="-81 kg"/>
    <n v="1"/>
    <s v="European Judo Championships Veterans 2024"/>
    <x v="0"/>
    <s v="EC"/>
    <s v="2024"/>
    <s v="2024 EC 1"/>
    <n v="175"/>
    <x v="671"/>
    <x v="7"/>
  </r>
  <r>
    <s v="3d1c5567"/>
    <s v="FRA"/>
    <s v="FORAY"/>
    <s v="Alexis"/>
    <n v="1"/>
    <d v="1989-11-14T00:00:00"/>
    <s v="Veterans M2"/>
    <s v="-81 kg"/>
    <n v="2"/>
    <s v="European Judo Championships Veterans 2024"/>
    <x v="0"/>
    <s v="EC"/>
    <s v="2024"/>
    <s v="2024 EC 2"/>
    <n v="105"/>
    <x v="672"/>
    <x v="4"/>
  </r>
  <r>
    <s v="d1d9a199"/>
    <s v="FRA"/>
    <s v="CONDOMINES"/>
    <s v="Clement"/>
    <n v="1"/>
    <d v="1987-06-02T00:00:00"/>
    <s v="Veterans M2"/>
    <s v="-81 kg"/>
    <n v="3"/>
    <s v="European Judo Championships Veterans 2024"/>
    <x v="0"/>
    <s v="EC"/>
    <s v="2024"/>
    <s v="2024 EC 3"/>
    <n v="70"/>
    <x v="332"/>
    <x v="9"/>
  </r>
  <r>
    <s v="489ec5ba"/>
    <s v="FRA"/>
    <s v="LEREBOURG"/>
    <s v="Michael"/>
    <n v="1"/>
    <d v="1986-09-20T00:00:00"/>
    <s v="Veterans M2"/>
    <s v="-81 kg"/>
    <n v="3"/>
    <s v="European Judo Championships Veterans 2024"/>
    <x v="0"/>
    <s v="EC"/>
    <s v="2024"/>
    <s v="2024 EC 3"/>
    <n v="70"/>
    <x v="673"/>
    <x v="8"/>
  </r>
  <r>
    <s v="1a4aa2f3"/>
    <s v="GER"/>
    <s v="USTINOV"/>
    <s v="Konstantin"/>
    <n v="1"/>
    <d v="1989-05-24T00:00:00"/>
    <s v="Veterans M2"/>
    <s v="-90 kg"/>
    <n v="1"/>
    <s v="European Judo Championships Veterans 2024"/>
    <x v="0"/>
    <s v="EC"/>
    <s v="2024"/>
    <s v="2024 EC 1"/>
    <n v="175"/>
    <x v="17"/>
    <x v="4"/>
  </r>
  <r>
    <s v="71d5937c"/>
    <s v="ITA"/>
    <s v="URSU"/>
    <s v="Vitalie"/>
    <n v="1"/>
    <d v="1987-08-12T00:00:00"/>
    <s v="Veterans M2"/>
    <s v="-90 kg"/>
    <n v="2"/>
    <s v="European Judo Championships Veterans 2024"/>
    <x v="0"/>
    <s v="EC"/>
    <s v="2024"/>
    <s v="2024 EC 2"/>
    <n v="105"/>
    <x v="50"/>
    <x v="9"/>
  </r>
  <r>
    <s v="757ca142"/>
    <s v="GEO"/>
    <s v="JORJOLIANI"/>
    <s v="Valerian"/>
    <n v="1"/>
    <d v="1987-07-26T00:00:00"/>
    <s v="Veterans M2"/>
    <s v="-90 kg"/>
    <n v="3"/>
    <s v="European Judo Championships Veterans 2024"/>
    <x v="0"/>
    <s v="EC"/>
    <s v="2024"/>
    <s v="2024 EC 3"/>
    <n v="70"/>
    <x v="620"/>
    <x v="9"/>
  </r>
  <r>
    <s v="3727dce5"/>
    <s v="BEL"/>
    <s v="HANCI"/>
    <s v="Osman"/>
    <n v="1"/>
    <d v="1987-04-16T00:00:00"/>
    <s v="Veterans M2"/>
    <s v="-90 kg"/>
    <n v="3"/>
    <s v="European Judo Championships Veterans 2024"/>
    <x v="0"/>
    <s v="EC"/>
    <s v="2024"/>
    <s v="2024 EC 3"/>
    <n v="70"/>
    <x v="49"/>
    <x v="9"/>
  </r>
  <r>
    <s v="3878e639"/>
    <s v="GEO"/>
    <s v="GHVINIASHVILI"/>
    <s v="Paata"/>
    <n v="1"/>
    <d v="1987-05-18T00:00:00"/>
    <s v="Veterans M2"/>
    <s v="-100 kg"/>
    <n v="1"/>
    <s v="European Judo Championships Veterans 2024"/>
    <x v="0"/>
    <s v="EC"/>
    <s v="2024"/>
    <s v="2024 EC 1"/>
    <n v="175"/>
    <x v="333"/>
    <x v="9"/>
  </r>
  <r>
    <s v="ae9dcccb"/>
    <s v="BEL"/>
    <s v="DE LAET"/>
    <s v="Gunnar"/>
    <n v="1"/>
    <d v="1989-11-04T00:00:00"/>
    <s v="Veterans M2"/>
    <s v="-100 kg"/>
    <n v="2"/>
    <s v="European Judo Championships Veterans 2024"/>
    <x v="0"/>
    <s v="EC"/>
    <s v="2024"/>
    <s v="2024 EC 2"/>
    <n v="105"/>
    <x v="674"/>
    <x v="4"/>
  </r>
  <r>
    <n v="9.3310000000000005E+190"/>
    <s v="AZE"/>
    <s v="MAMMADOV"/>
    <s v="Elchin"/>
    <n v="1"/>
    <d v="1988-06-19T00:00:00"/>
    <s v="Veterans M2"/>
    <s v="-100 kg"/>
    <n v="3"/>
    <s v="European Judo Championships Veterans 2024"/>
    <x v="0"/>
    <s v="EC"/>
    <s v="2024"/>
    <s v="2024 EC 3"/>
    <n v="70"/>
    <x v="675"/>
    <x v="5"/>
  </r>
  <r>
    <s v="668639c8"/>
    <s v="POL"/>
    <s v="KOWALSKI"/>
    <s v="Szymon"/>
    <n v="1"/>
    <d v="1987-04-17T00:00:00"/>
    <s v="Veterans M2"/>
    <s v="-100 kg"/>
    <n v="3"/>
    <s v="European Judo Championships Veterans 2024"/>
    <x v="0"/>
    <s v="EC"/>
    <s v="2024"/>
    <s v="2024 EC 3"/>
    <n v="70"/>
    <x v="576"/>
    <x v="9"/>
  </r>
  <r>
    <s v="d41b6f2f"/>
    <s v="LAT"/>
    <s v="RESKO"/>
    <s v="Viktor"/>
    <n v="1"/>
    <d v="1988-11-02T00:00:00"/>
    <s v="Veterans M2"/>
    <s v="+100 kg"/>
    <n v="1"/>
    <s v="European Judo Championships Veterans 2024"/>
    <x v="0"/>
    <s v="EC"/>
    <s v="2024"/>
    <s v="2024 EC 1"/>
    <n v="175"/>
    <x v="537"/>
    <x v="5"/>
  </r>
  <r>
    <s v="341ff772"/>
    <s v="GEO"/>
    <s v="LORIASHVILI"/>
    <s v="Daviti"/>
    <n v="1"/>
    <d v="1986-07-10T00:00:00"/>
    <s v="Veterans M2"/>
    <s v="+100 kg"/>
    <n v="2"/>
    <s v="European Judo Championships Veterans 2024"/>
    <x v="0"/>
    <s v="EC"/>
    <s v="2024"/>
    <s v="2024 EC 2"/>
    <n v="105"/>
    <x v="59"/>
    <x v="8"/>
  </r>
  <r>
    <s v="fc75e2b3"/>
    <s v="HUN"/>
    <s v="PENTEK"/>
    <s v="Zoltan"/>
    <n v="1"/>
    <d v="1985-11-22T00:00:00"/>
    <s v="Veterans M2"/>
    <s v="+100 kg"/>
    <n v="3"/>
    <s v="European Judo Championships Veterans 2024"/>
    <x v="0"/>
    <s v="EC"/>
    <s v="2024"/>
    <s v="2024 EC 3"/>
    <n v="70"/>
    <x v="676"/>
    <x v="7"/>
  </r>
  <r>
    <s v="29b25aa6"/>
    <s v="GEO"/>
    <s v="NEMSADZE"/>
    <s v="Iasoni"/>
    <n v="1"/>
    <d v="1989-02-28T00:00:00"/>
    <s v="Veterans M2"/>
    <s v="+100 kg"/>
    <n v="3"/>
    <s v="European Judo Championships Veterans 2024"/>
    <x v="0"/>
    <s v="EC"/>
    <s v="2024"/>
    <s v="2024 EC 3"/>
    <n v="70"/>
    <x v="677"/>
    <x v="4"/>
  </r>
  <r>
    <s v="1b93c4a7"/>
    <s v="BIH"/>
    <s v="SADIKOVSKA"/>
    <s v="Dijana"/>
    <n v="2"/>
    <d v="1986-01-03T00:00:00"/>
    <s v="Veterans F2"/>
    <s v="-52 kg"/>
    <n v="1"/>
    <s v="European Judo Championships Veterans 2024"/>
    <x v="1"/>
    <s v="EC"/>
    <s v="2024"/>
    <s v="2024 EC 1"/>
    <n v="175"/>
    <x v="678"/>
    <x v="8"/>
  </r>
  <r>
    <s v="62d48db7"/>
    <s v="FRA"/>
    <s v="ROSSETTO"/>
    <s v="Stephanie"/>
    <n v="2"/>
    <d v="1985-01-07T00:00:00"/>
    <s v="Veterans F2"/>
    <s v="-52 kg"/>
    <n v="2"/>
    <s v="European Judo Championships Veterans 2024"/>
    <x v="1"/>
    <s v="EC"/>
    <s v="2024"/>
    <s v="2024 EC 2"/>
    <n v="105"/>
    <x v="679"/>
    <x v="7"/>
  </r>
  <r>
    <s v="e18ff318"/>
    <s v="CZE"/>
    <s v="POLETINOVA"/>
    <s v="Jana"/>
    <n v="2"/>
    <d v="1988-10-03T00:00:00"/>
    <s v="Veterans F2"/>
    <s v="-52 kg"/>
    <n v="3"/>
    <s v="European Judo Championships Veterans 2024"/>
    <x v="1"/>
    <s v="EC"/>
    <s v="2024"/>
    <s v="2024 EC 3"/>
    <n v="70"/>
    <x v="62"/>
    <x v="5"/>
  </r>
  <r>
    <s v="13c2931e"/>
    <s v="CZE"/>
    <s v="SVATON"/>
    <s v="Ludmila"/>
    <n v="2"/>
    <d v="1988-12-30T00:00:00"/>
    <s v="Veterans F2"/>
    <s v="-57 kg"/>
    <n v="1"/>
    <s v="European Judo Championships Veterans 2024"/>
    <x v="1"/>
    <s v="EC"/>
    <s v="2024"/>
    <s v="2024 EC 1"/>
    <n v="175"/>
    <x v="63"/>
    <x v="5"/>
  </r>
  <r>
    <s v="f235bf53"/>
    <s v="BEL"/>
    <s v="VAN DEN BROECK"/>
    <s v="Karolien"/>
    <n v="2"/>
    <d v="1992-02-16T00:00:00"/>
    <s v="Veterans F2"/>
    <s v="-57 kg"/>
    <n v="2"/>
    <s v="European Judo Championships Veterans 2024"/>
    <x v="1"/>
    <s v="EC"/>
    <s v="2024"/>
    <s v="2024 EC 2"/>
    <n v="105"/>
    <x v="680"/>
    <x v="3"/>
  </r>
  <r>
    <s v="da89eaf8"/>
    <s v="CRO"/>
    <s v="MADAR"/>
    <s v="Tea"/>
    <n v="2"/>
    <d v="1988-01-15T00:00:00"/>
    <s v="Veterans F2"/>
    <s v="-57 kg"/>
    <n v="3"/>
    <s v="European Judo Championships Veterans 2024"/>
    <x v="1"/>
    <s v="EC"/>
    <s v="2024"/>
    <s v="2024 EC 3"/>
    <n v="70"/>
    <x v="681"/>
    <x v="5"/>
  </r>
  <r>
    <s v="4a56436e"/>
    <s v="ITA"/>
    <s v="DARANUTA"/>
    <s v="Gaia"/>
    <n v="2"/>
    <d v="1987-10-15T00:00:00"/>
    <s v="Veterans F2"/>
    <s v="-57 kg"/>
    <n v="3"/>
    <s v="European Judo Championships Veterans 2024"/>
    <x v="1"/>
    <s v="EC"/>
    <s v="2024"/>
    <s v="2024 EC 3"/>
    <n v="70"/>
    <x v="682"/>
    <x v="9"/>
  </r>
  <r>
    <s v="78987dad"/>
    <s v="SUI"/>
    <s v="MUDRY"/>
    <s v="Laurence"/>
    <n v="2"/>
    <d v="1986-01-18T00:00:00"/>
    <s v="Veterans F2"/>
    <s v="-63 kg"/>
    <n v="1"/>
    <s v="European Judo Championships Veterans 2024"/>
    <x v="1"/>
    <s v="EC"/>
    <s v="2024"/>
    <s v="2024 EC 1"/>
    <n v="175"/>
    <x v="683"/>
    <x v="8"/>
  </r>
  <r>
    <s v="68fd8dde"/>
    <s v="GBR"/>
    <s v="GLASSFORD"/>
    <s v="Natasha"/>
    <n v="2"/>
    <d v="1988-01-17T00:00:00"/>
    <s v="Veterans F2"/>
    <s v="-63 kg"/>
    <n v="2"/>
    <s v="European Judo Championships Veterans 2024"/>
    <x v="1"/>
    <s v="EC"/>
    <s v="2024"/>
    <s v="2024 EC 2"/>
    <n v="105"/>
    <x v="348"/>
    <x v="5"/>
  </r>
  <r>
    <s v="d28c4112"/>
    <s v="GER"/>
    <s v="SCHWENDERLING"/>
    <s v="Helen"/>
    <n v="2"/>
    <d v="1989-09-16T00:00:00"/>
    <s v="Veterans F2"/>
    <s v="-63 kg"/>
    <n v="3"/>
    <s v="European Judo Championships Veterans 2024"/>
    <x v="1"/>
    <s v="EC"/>
    <s v="2024"/>
    <s v="2024 EC 3"/>
    <n v="70"/>
    <x v="27"/>
    <x v="4"/>
  </r>
  <r>
    <s v="5edda891"/>
    <s v="FRA"/>
    <s v="MOLNAR"/>
    <s v="Mylene"/>
    <n v="2"/>
    <d v="1986-01-20T00:00:00"/>
    <s v="Veterans F2"/>
    <s v="-63 kg"/>
    <n v="3"/>
    <s v="European Judo Championships Veterans 2024"/>
    <x v="1"/>
    <s v="EC"/>
    <s v="2024"/>
    <s v="2024 EC 3"/>
    <n v="70"/>
    <x v="684"/>
    <x v="8"/>
  </r>
  <r>
    <n v="69883941"/>
    <s v="GER"/>
    <s v="ESCHENAUER"/>
    <s v="Jessica"/>
    <n v="2"/>
    <d v="1988-05-09T00:00:00"/>
    <s v="Veterans F2"/>
    <s v="-70 kg"/>
    <n v="1"/>
    <s v="European Judo Championships Veterans 2024"/>
    <x v="1"/>
    <s v="EC"/>
    <s v="2024"/>
    <s v="2024 EC 1"/>
    <n v="175"/>
    <x v="69"/>
    <x v="5"/>
  </r>
  <r>
    <s v="a588397f"/>
    <s v="CZE"/>
    <s v="KODESOVA"/>
    <s v="Hana"/>
    <n v="2"/>
    <d v="1989-09-01T00:00:00"/>
    <s v="Veterans F2"/>
    <s v="-70 kg"/>
    <n v="2"/>
    <s v="European Judo Championships Veterans 2024"/>
    <x v="1"/>
    <s v="EC"/>
    <s v="2024"/>
    <s v="2024 EC 2"/>
    <n v="105"/>
    <x v="29"/>
    <x v="4"/>
  </r>
  <r>
    <s v="ff7a5a2a"/>
    <s v="FRA"/>
    <s v="LE GALL"/>
    <s v="Tiphaine"/>
    <n v="2"/>
    <d v="1988-06-08T00:00:00"/>
    <s v="Veterans F2"/>
    <s v="-70 kg"/>
    <n v="3"/>
    <s v="European Judo Championships Veterans 2024"/>
    <x v="1"/>
    <s v="EC"/>
    <s v="2024"/>
    <s v="2024 EC 3"/>
    <n v="70"/>
    <x v="685"/>
    <x v="5"/>
  </r>
  <r>
    <s v="df16fb99"/>
    <s v="FRA"/>
    <s v="BOUSSIRON"/>
    <s v="Lydie"/>
    <n v="2"/>
    <d v="1985-06-26T00:00:00"/>
    <s v="Veterans F2"/>
    <s v="-70 kg"/>
    <n v="3"/>
    <s v="European Judo Championships Veterans 2024"/>
    <x v="1"/>
    <s v="EC"/>
    <s v="2024"/>
    <s v="2024 EC 3"/>
    <n v="70"/>
    <x v="686"/>
    <x v="7"/>
  </r>
  <r>
    <s v="fcc8596f"/>
    <s v="GBR"/>
    <s v="BATT"/>
    <s v="Danielle"/>
    <n v="2"/>
    <d v="1989-09-26T00:00:00"/>
    <s v="Veterans F2"/>
    <s v="-78 kg"/>
    <n v="1"/>
    <s v="European Judo Championships Veterans 2024"/>
    <x v="1"/>
    <s v="EC"/>
    <s v="2024"/>
    <s v="2024 EC 1"/>
    <n v="175"/>
    <x v="352"/>
    <x v="4"/>
  </r>
  <r>
    <s v="f7cefc82"/>
    <s v="BEL"/>
    <s v="VAN DER VEEN"/>
    <s v="Anouk"/>
    <n v="2"/>
    <d v="1993-01-28T00:00:00"/>
    <s v="Veterans F2"/>
    <s v="-78 kg"/>
    <n v="2"/>
    <s v="European Judo Championships Veterans 2024"/>
    <x v="1"/>
    <s v="EC"/>
    <s v="2024"/>
    <s v="2024 EC 2"/>
    <n v="105"/>
    <x v="687"/>
    <x v="2"/>
  </r>
  <r>
    <s v="f74cdbcc"/>
    <s v="CZE"/>
    <s v="SIGMUNDOVA"/>
    <s v="Veronika"/>
    <n v="2"/>
    <d v="1986-03-31T00:00:00"/>
    <s v="Veterans F2"/>
    <s v="-78 kg"/>
    <n v="3"/>
    <s v="European Judo Championships Veterans 2024"/>
    <x v="1"/>
    <s v="EC"/>
    <s v="2024"/>
    <s v="2024 EC 3"/>
    <n v="70"/>
    <x v="688"/>
    <x v="8"/>
  </r>
  <r>
    <s v="7fed157c"/>
    <s v="FRA"/>
    <s v="BOUSSIQUAULT"/>
    <s v="VALERIE"/>
    <n v="2"/>
    <d v="1985-03-02T00:00:00"/>
    <s v="Veterans F2"/>
    <s v="-78 kg"/>
    <n v="3"/>
    <s v="European Judo Championships Veterans 2024"/>
    <x v="1"/>
    <s v="EC"/>
    <s v="2024"/>
    <s v="2024 EC 3"/>
    <n v="70"/>
    <x v="71"/>
    <x v="7"/>
  </r>
  <r>
    <s v="48c24b93"/>
    <s v="ITA"/>
    <s v="MASERIN"/>
    <s v="Roberto Andrea"/>
    <n v="1"/>
    <d v="1984-12-03T00:00:00"/>
    <s v="Veterans M3"/>
    <s v="-60 kg"/>
    <n v="1"/>
    <s v="European Judo Championships Veterans 2024"/>
    <x v="0"/>
    <s v="EC"/>
    <s v="2024"/>
    <s v="2024 EC 1"/>
    <n v="175"/>
    <x v="34"/>
    <x v="6"/>
  </r>
  <r>
    <s v="dee68355"/>
    <s v="ITA"/>
    <s v="TICCA"/>
    <s v="davide"/>
    <n v="1"/>
    <d v="1984-08-13T00:00:00"/>
    <s v="Veterans M3"/>
    <s v="-60 kg"/>
    <n v="2"/>
    <s v="European Judo Championships Veterans 2024"/>
    <x v="0"/>
    <s v="EC"/>
    <s v="2024"/>
    <s v="2024 EC 2"/>
    <n v="105"/>
    <x v="689"/>
    <x v="6"/>
  </r>
  <r>
    <s v="18f16757"/>
    <s v="UKR"/>
    <s v="MOSHKOLOV"/>
    <s v="Pavlo"/>
    <n v="1"/>
    <d v="1984-10-02T00:00:00"/>
    <s v="Veterans M3"/>
    <s v="-60 kg"/>
    <n v="3"/>
    <s v="European Judo Championships Veterans 2024"/>
    <x v="0"/>
    <s v="EC"/>
    <s v="2024"/>
    <s v="2024 EC 3"/>
    <n v="70"/>
    <x v="690"/>
    <x v="6"/>
  </r>
  <r>
    <s v="647159de"/>
    <s v="AZE"/>
    <s v="BABAYEV"/>
    <s v="Vugar"/>
    <n v="1"/>
    <d v="1984-01-18T00:00:00"/>
    <s v="Veterans M3"/>
    <s v="-66 kg"/>
    <n v="1"/>
    <s v="European Judo Championships Veterans 2024"/>
    <x v="0"/>
    <s v="EC"/>
    <s v="2024"/>
    <s v="2024 EC 1"/>
    <n v="175"/>
    <x v="39"/>
    <x v="6"/>
  </r>
  <r>
    <s v="dd1ce8ff"/>
    <s v="FRA"/>
    <s v="SCHILLEWAERT"/>
    <s v="Eric"/>
    <n v="1"/>
    <d v="1981-09-28T00:00:00"/>
    <s v="Veterans M3"/>
    <s v="-66 kg"/>
    <n v="2"/>
    <s v="European Judo Championships Veterans 2024"/>
    <x v="0"/>
    <s v="EC"/>
    <s v="2024"/>
    <s v="2024 EC 2"/>
    <n v="105"/>
    <x v="75"/>
    <x v="11"/>
  </r>
  <r>
    <s v="9d3c5b37"/>
    <s v="GEO"/>
    <s v="BASOSHVILI"/>
    <s v="Badri"/>
    <n v="1"/>
    <d v="1983-05-30T00:00:00"/>
    <s v="Veterans M3"/>
    <s v="-66 kg"/>
    <n v="3"/>
    <s v="European Judo Championships Veterans 2024"/>
    <x v="0"/>
    <s v="EC"/>
    <s v="2024"/>
    <s v="2024 EC 3"/>
    <n v="70"/>
    <x v="109"/>
    <x v="10"/>
  </r>
  <r>
    <s v="d8da33f1"/>
    <s v="POR"/>
    <s v="DOMINGUES"/>
    <s v="Eric"/>
    <n v="1"/>
    <d v="1980-01-19T00:00:00"/>
    <s v="Veterans M3"/>
    <s v="-66 kg"/>
    <n v="3"/>
    <s v="European Judo Championships Veterans 2024"/>
    <x v="0"/>
    <s v="EC"/>
    <s v="2024"/>
    <s v="2024 EC 3"/>
    <n v="70"/>
    <x v="359"/>
    <x v="13"/>
  </r>
  <r>
    <s v="acbf17c9"/>
    <s v="FRA"/>
    <s v="BOULEMIA"/>
    <s v="Mustapha"/>
    <n v="1"/>
    <d v="1982-07-19T00:00:00"/>
    <s v="Veterans M3"/>
    <s v="-73 kg"/>
    <n v="1"/>
    <s v="European Judo Championships Veterans 2024"/>
    <x v="0"/>
    <s v="EC"/>
    <s v="2024"/>
    <s v="2024 EC 1"/>
    <n v="175"/>
    <x v="362"/>
    <x v="12"/>
  </r>
  <r>
    <s v="68d39d2c"/>
    <s v="BUL"/>
    <s v="POPOV"/>
    <s v="Ivaylo"/>
    <n v="1"/>
    <d v="1982-12-04T00:00:00"/>
    <s v="Veterans M3"/>
    <s v="-73 kg"/>
    <n v="2"/>
    <s v="European Judo Championships Veterans 2024"/>
    <x v="0"/>
    <s v="EC"/>
    <s v="2024"/>
    <s v="2024 EC 2"/>
    <n v="105"/>
    <x v="78"/>
    <x v="12"/>
  </r>
  <r>
    <s v="2955f563"/>
    <s v="GBR"/>
    <s v="WALKER-HALL"/>
    <s v="Calvin"/>
    <n v="1"/>
    <d v="1984-03-17T00:00:00"/>
    <s v="Veterans M3"/>
    <s v="-73 kg"/>
    <n v="3"/>
    <s v="European Judo Championships Veterans 2024"/>
    <x v="0"/>
    <s v="EC"/>
    <s v="2024"/>
    <s v="2024 EC 3"/>
    <n v="70"/>
    <x v="691"/>
    <x v="6"/>
  </r>
  <r>
    <s v="9d2f2a58"/>
    <s v="FRA"/>
    <s v="PEYRARD"/>
    <s v="JEROME"/>
    <n v="1"/>
    <d v="1980-12-21T00:00:00"/>
    <s v="Veterans M3"/>
    <s v="-73 kg"/>
    <n v="3"/>
    <s v="European Judo Championships Veterans 2024"/>
    <x v="0"/>
    <s v="EC"/>
    <s v="2024"/>
    <s v="2024 EC 3"/>
    <n v="70"/>
    <x v="692"/>
    <x v="13"/>
  </r>
  <r>
    <s v="d69e9e46"/>
    <s v="HUN"/>
    <s v="MAKHULT"/>
    <s v="Mihaly"/>
    <n v="1"/>
    <d v="1983-10-16T00:00:00"/>
    <s v="Veterans M3"/>
    <s v="-81 kg"/>
    <n v="1"/>
    <s v="European Judo Championships Veterans 2024"/>
    <x v="0"/>
    <s v="EC"/>
    <s v="2024"/>
    <s v="2024 EC 1"/>
    <n v="175"/>
    <x v="84"/>
    <x v="10"/>
  </r>
  <r>
    <s v="1ad443e6"/>
    <s v="GEO"/>
    <s v="UDZILAURI"/>
    <s v="David"/>
    <n v="1"/>
    <d v="1983-12-17T00:00:00"/>
    <s v="Veterans M3"/>
    <s v="-81 kg"/>
    <n v="2"/>
    <s v="European Judo Championships Veterans 2024"/>
    <x v="0"/>
    <s v="EC"/>
    <s v="2024"/>
    <s v="2024 EC 2"/>
    <n v="105"/>
    <x v="85"/>
    <x v="10"/>
  </r>
  <r>
    <s v="b17cad9f"/>
    <s v="SUI"/>
    <s v="SAUVAT"/>
    <s v="Julien"/>
    <n v="1"/>
    <d v="1984-03-01T00:00:00"/>
    <s v="Veterans M3"/>
    <s v="-81 kg"/>
    <n v="3"/>
    <s v="European Judo Championships Veterans 2024"/>
    <x v="0"/>
    <s v="EC"/>
    <s v="2024"/>
    <s v="2024 EC 3"/>
    <n v="70"/>
    <x v="48"/>
    <x v="6"/>
  </r>
  <r>
    <s v="43aa42de"/>
    <s v="AZE"/>
    <s v="FATULLAYEV"/>
    <s v="Azer"/>
    <n v="1"/>
    <d v="1982-10-19T00:00:00"/>
    <s v="Veterans M3"/>
    <s v="-81 kg"/>
    <n v="3"/>
    <s v="European Judo Championships Veterans 2024"/>
    <x v="0"/>
    <s v="EC"/>
    <s v="2024"/>
    <s v="2024 EC 3"/>
    <n v="70"/>
    <x v="693"/>
    <x v="12"/>
  </r>
  <r>
    <s v="7332cdbd"/>
    <s v="UKR"/>
    <s v="STETSENKO"/>
    <s v="Denys"/>
    <n v="1"/>
    <d v="1981-03-21T00:00:00"/>
    <s v="Veterans M3"/>
    <s v="-90 kg"/>
    <n v="1"/>
    <s v="European Judo Championships Veterans 2024"/>
    <x v="0"/>
    <s v="EC"/>
    <s v="2024"/>
    <s v="2024 EC 1"/>
    <n v="175"/>
    <x v="538"/>
    <x v="11"/>
  </r>
  <r>
    <s v="769917a8"/>
    <s v="FRA"/>
    <s v="THERESE"/>
    <s v="Gregory"/>
    <n v="1"/>
    <d v="1983-09-15T00:00:00"/>
    <s v="Veterans M3"/>
    <s v="-90 kg"/>
    <n v="2"/>
    <s v="European Judo Championships Veterans 2024"/>
    <x v="0"/>
    <s v="EC"/>
    <s v="2024"/>
    <s v="2024 EC 2"/>
    <n v="105"/>
    <x v="88"/>
    <x v="10"/>
  </r>
  <r>
    <s v="4b167bf7"/>
    <s v="BEL"/>
    <s v="VANHOLLEBEKE"/>
    <s v="Fabian"/>
    <n v="1"/>
    <d v="1980-03-21T00:00:00"/>
    <s v="Veterans M3"/>
    <s v="-90 kg"/>
    <n v="3"/>
    <s v="European Judo Championships Veterans 2024"/>
    <x v="0"/>
    <s v="EC"/>
    <s v="2024"/>
    <s v="2024 EC 3"/>
    <n v="70"/>
    <x v="539"/>
    <x v="13"/>
  </r>
  <r>
    <s v="1bb41791"/>
    <s v="AUT"/>
    <s v="MAIRHOFER"/>
    <s v="Martin"/>
    <n v="1"/>
    <d v="1980-10-08T00:00:00"/>
    <s v="Veterans M3"/>
    <s v="-90 kg"/>
    <n v="3"/>
    <s v="European Judo Championships Veterans 2024"/>
    <x v="0"/>
    <s v="EC"/>
    <s v="2024"/>
    <s v="2024 EC 3"/>
    <n v="70"/>
    <x v="89"/>
    <x v="13"/>
  </r>
  <r>
    <s v="129a11b3"/>
    <s v="GEO"/>
    <s v="GOBEJISHVILI"/>
    <s v="Deviko"/>
    <n v="1"/>
    <d v="1983-12-11T00:00:00"/>
    <s v="Veterans M3"/>
    <s v="-100 kg"/>
    <n v="1"/>
    <s v="European Judo Championships Veterans 2024"/>
    <x v="0"/>
    <s v="EC"/>
    <s v="2024"/>
    <s v="2024 EC 1"/>
    <n v="175"/>
    <x v="92"/>
    <x v="10"/>
  </r>
  <r>
    <s v="88b49595"/>
    <s v="GEO"/>
    <s v="MODEBADZE"/>
    <s v="Giorgi"/>
    <n v="1"/>
    <d v="1983-06-05T00:00:00"/>
    <s v="Veterans M3"/>
    <s v="-100 kg"/>
    <n v="2"/>
    <s v="European Judo Championships Veterans 2024"/>
    <x v="0"/>
    <s v="EC"/>
    <s v="2024"/>
    <s v="2024 EC 2"/>
    <n v="105"/>
    <x v="90"/>
    <x v="10"/>
  </r>
  <r>
    <s v="26ac5692"/>
    <s v="AZE"/>
    <s v="MAMMADOV"/>
    <s v="Nizami"/>
    <n v="1"/>
    <d v="1981-01-18T00:00:00"/>
    <s v="Veterans M3"/>
    <s v="-100 kg"/>
    <n v="3"/>
    <s v="European Judo Championships Veterans 2024"/>
    <x v="0"/>
    <s v="EC"/>
    <s v="2024"/>
    <s v="2024 EC 3"/>
    <n v="70"/>
    <x v="373"/>
    <x v="11"/>
  </r>
  <r>
    <s v="d4ad87e2"/>
    <s v="GEO"/>
    <s v="MESHVELIANI"/>
    <s v="Dato"/>
    <n v="1"/>
    <d v="1984-04-26T00:00:00"/>
    <s v="Veterans M3"/>
    <s v="-100 kg"/>
    <n v="3"/>
    <s v="European Judo Championships Veterans 2024"/>
    <x v="0"/>
    <s v="EC"/>
    <s v="2024"/>
    <s v="2024 EC 3"/>
    <n v="70"/>
    <x v="627"/>
    <x v="6"/>
  </r>
  <r>
    <s v="c88f7d2e"/>
    <s v="HUN"/>
    <s v="DEAK"/>
    <s v="Attila"/>
    <n v="1"/>
    <d v="1981-02-03T00:00:00"/>
    <s v="Veterans M3"/>
    <s v="+100 kg"/>
    <n v="1"/>
    <s v="European Judo Championships Veterans 2024"/>
    <x v="0"/>
    <s v="EC"/>
    <s v="2024"/>
    <s v="2024 EC 1"/>
    <n v="175"/>
    <x v="95"/>
    <x v="11"/>
  </r>
  <r>
    <s v="694b6fce"/>
    <s v="SVK"/>
    <s v="MINAROVIC"/>
    <s v="Richard"/>
    <n v="1"/>
    <d v="1982-11-09T00:00:00"/>
    <s v="Veterans M3"/>
    <s v="+100 kg"/>
    <n v="2"/>
    <s v="European Judo Championships Veterans 2024"/>
    <x v="0"/>
    <s v="EC"/>
    <s v="2024"/>
    <s v="2024 EC 2"/>
    <n v="105"/>
    <x v="694"/>
    <x v="12"/>
  </r>
  <r>
    <s v="873c5382"/>
    <s v="GEO"/>
    <s v="AKHRAKHADZE"/>
    <s v="Irakli"/>
    <n v="1"/>
    <d v="1982-01-06T00:00:00"/>
    <s v="Veterans M3"/>
    <s v="+100 kg"/>
    <n v="3"/>
    <s v="European Judo Championships Veterans 2024"/>
    <x v="0"/>
    <s v="EC"/>
    <s v="2024"/>
    <s v="2024 EC 3"/>
    <n v="70"/>
    <x v="97"/>
    <x v="12"/>
  </r>
  <r>
    <s v="3d8aa9ea"/>
    <s v="SRB"/>
    <s v="MILANOVIC"/>
    <s v="NIKOLA"/>
    <n v="1"/>
    <d v="1980-07-15T00:00:00"/>
    <s v="Veterans M3"/>
    <s v="+100 kg"/>
    <n v="3"/>
    <s v="European Judo Championships Veterans 2024"/>
    <x v="0"/>
    <s v="EC"/>
    <s v="2024"/>
    <s v="2024 EC 3"/>
    <n v="70"/>
    <x v="588"/>
    <x v="13"/>
  </r>
  <r>
    <s v="b27d3a7a"/>
    <s v="ITA"/>
    <s v="D AMARIO"/>
    <s v="ALESSANDRA"/>
    <n v="2"/>
    <d v="1981-03-27T00:00:00"/>
    <s v="Veterans F3"/>
    <s v="-52 kg"/>
    <n v="1"/>
    <s v="European Judo Championships Veterans 2024"/>
    <x v="1"/>
    <s v="EC"/>
    <s v="2024"/>
    <s v="2024 EC 1"/>
    <n v="175"/>
    <x v="99"/>
    <x v="11"/>
  </r>
  <r>
    <s v="7daa8742"/>
    <s v="ESP"/>
    <s v="MORENO VELAZQUEZ"/>
    <s v="Miriam"/>
    <n v="2"/>
    <d v="1981-08-28T00:00:00"/>
    <s v="Veterans F3"/>
    <s v="-52 kg"/>
    <n v="2"/>
    <s v="European Judo Championships Veterans 2024"/>
    <x v="1"/>
    <s v="EC"/>
    <s v="2024"/>
    <s v="2024 EC 2"/>
    <n v="105"/>
    <x v="695"/>
    <x v="11"/>
  </r>
  <r>
    <s v="f6bbc7d6"/>
    <s v="FRA"/>
    <s v="BRONNER"/>
    <s v="Lucie"/>
    <n v="2"/>
    <d v="1981-01-20T00:00:00"/>
    <s v="Veterans F3"/>
    <s v="-52 kg"/>
    <n v="3"/>
    <s v="European Judo Championships Veterans 2024"/>
    <x v="1"/>
    <s v="EC"/>
    <s v="2024"/>
    <s v="2024 EC 3"/>
    <n v="70"/>
    <x v="696"/>
    <x v="11"/>
  </r>
  <r>
    <s v="49cec617"/>
    <s v="FRA"/>
    <s v="MARTIN"/>
    <s v="Vanessa"/>
    <n v="2"/>
    <d v="1984-06-03T00:00:00"/>
    <s v="Veterans F3"/>
    <s v="-57 kg"/>
    <n v="1"/>
    <s v="European Judo Championships Veterans 2024"/>
    <x v="1"/>
    <s v="EC"/>
    <s v="2024"/>
    <s v="2024 EC 1"/>
    <n v="175"/>
    <x v="344"/>
    <x v="6"/>
  </r>
  <r>
    <s v="63a6d6fc"/>
    <s v="FIN"/>
    <s v="LARI"/>
    <s v="Loredana"/>
    <n v="2"/>
    <d v="1983-01-02T00:00:00"/>
    <s v="Veterans F3"/>
    <s v="-57 kg"/>
    <n v="2"/>
    <s v="European Judo Championships Veterans 2024"/>
    <x v="1"/>
    <s v="EC"/>
    <s v="2024"/>
    <s v="2024 EC 2"/>
    <n v="105"/>
    <x v="101"/>
    <x v="10"/>
  </r>
  <r>
    <s v="af34cac7"/>
    <s v="GER"/>
    <s v="ROESSLER"/>
    <s v="Nadine"/>
    <n v="2"/>
    <d v="1980-12-10T00:00:00"/>
    <s v="Veterans F3"/>
    <s v="-57 kg"/>
    <n v="3"/>
    <s v="European Judo Championships Veterans 2024"/>
    <x v="1"/>
    <s v="EC"/>
    <s v="2024"/>
    <s v="2024 EC 3"/>
    <n v="70"/>
    <x v="102"/>
    <x v="13"/>
  </r>
  <r>
    <s v="16c4db51"/>
    <s v="FRA"/>
    <s v="DI MARCO"/>
    <s v="ELODIE"/>
    <n v="2"/>
    <d v="1982-12-10T00:00:00"/>
    <s v="Veterans F3"/>
    <s v="-70 kg"/>
    <n v="1"/>
    <s v="European Judo Championships Veterans 2024"/>
    <x v="1"/>
    <s v="EC"/>
    <s v="2024"/>
    <s v="2024 EC 1"/>
    <n v="175"/>
    <x v="106"/>
    <x v="12"/>
  </r>
  <r>
    <s v="58ebf52b"/>
    <s v="GER"/>
    <s v="VELTEN"/>
    <s v="Marion"/>
    <n v="2"/>
    <d v="1981-03-19T00:00:00"/>
    <s v="Veterans F3"/>
    <s v="-70 kg"/>
    <n v="2"/>
    <s v="European Judo Championships Veterans 2024"/>
    <x v="1"/>
    <s v="EC"/>
    <s v="2024"/>
    <s v="2024 EC 2"/>
    <n v="105"/>
    <x v="105"/>
    <x v="11"/>
  </r>
  <r>
    <s v="ab7d2ba3"/>
    <s v="GBR"/>
    <s v="CHRANIUK"/>
    <s v="Samantha"/>
    <n v="2"/>
    <d v="1981-03-03T00:00:00"/>
    <s v="Veterans F3"/>
    <s v="-70 kg"/>
    <n v="3"/>
    <s v="European Judo Championships Veterans 2024"/>
    <x v="1"/>
    <s v="EC"/>
    <s v="2024"/>
    <s v="2024 EC 3"/>
    <n v="70"/>
    <x v="697"/>
    <x v="11"/>
  </r>
  <r>
    <s v="268df15c"/>
    <s v="FRA"/>
    <s v="BLANCHARD"/>
    <s v="Laetitia"/>
    <n v="2"/>
    <d v="1983-02-07T00:00:00"/>
    <s v="Veterans F3"/>
    <s v="-70 kg"/>
    <n v="3"/>
    <s v="European Judo Championships Veterans 2024"/>
    <x v="1"/>
    <s v="EC"/>
    <s v="2024"/>
    <s v="2024 EC 3"/>
    <n v="70"/>
    <x v="698"/>
    <x v="10"/>
  </r>
  <r>
    <s v="f31fbc11"/>
    <s v="GEO"/>
    <s v="LEONIDZE"/>
    <s v="Irine"/>
    <n v="2"/>
    <d v="1984-12-26T00:00:00"/>
    <s v="Veterans F3"/>
    <s v="+78 kg"/>
    <n v="1"/>
    <s v="European Judo Championships Veterans 2024"/>
    <x v="1"/>
    <s v="EC"/>
    <s v="2024"/>
    <s v="2024 EC 1"/>
    <n v="175"/>
    <x v="699"/>
    <x v="6"/>
  </r>
  <r>
    <s v="d695c463"/>
    <s v="FIN"/>
    <s v="HUKKA"/>
    <s v="Sini"/>
    <n v="2"/>
    <d v="1981-09-28T00:00:00"/>
    <s v="Veterans F3"/>
    <s v="+78 kg"/>
    <n v="2"/>
    <s v="European Judo Championships Veterans 2024"/>
    <x v="1"/>
    <s v="EC"/>
    <s v="2024"/>
    <s v="2024 EC 2"/>
    <n v="105"/>
    <x v="151"/>
    <x v="11"/>
  </r>
  <r>
    <s v="3694d22e"/>
    <s v="BUL"/>
    <s v="GENOV"/>
    <s v="Evgeni"/>
    <n v="1"/>
    <d v="1978-12-19T00:00:00"/>
    <s v="Veterans M4"/>
    <s v="-60 kg"/>
    <n v="1"/>
    <s v="European Judo Championships Veterans 2024"/>
    <x v="0"/>
    <s v="EC"/>
    <s v="2024"/>
    <s v="2024 EC 1"/>
    <n v="175"/>
    <x v="700"/>
    <x v="17"/>
  </r>
  <r>
    <s v="25ddacb5"/>
    <s v="FRA"/>
    <s v="TAZEROUT"/>
    <s v="Nadir"/>
    <n v="1"/>
    <d v="1979-06-03T00:00:00"/>
    <s v="Veterans M4"/>
    <s v="-60 kg"/>
    <n v="2"/>
    <s v="European Judo Championships Veterans 2024"/>
    <x v="0"/>
    <s v="EC"/>
    <s v="2024"/>
    <s v="2024 EC 2"/>
    <n v="105"/>
    <x v="701"/>
    <x v="14"/>
  </r>
  <r>
    <s v="9147a6cc"/>
    <s v="ITA"/>
    <s v="MELONI"/>
    <s v="Alessio"/>
    <n v="1"/>
    <d v="1979-02-24T00:00:00"/>
    <s v="Veterans M4"/>
    <s v="-60 kg"/>
    <n v="3"/>
    <s v="European Judo Championships Veterans 2024"/>
    <x v="0"/>
    <s v="EC"/>
    <s v="2024"/>
    <s v="2024 EC 3"/>
    <n v="70"/>
    <x v="702"/>
    <x v="14"/>
  </r>
  <r>
    <s v="d69c4a4f"/>
    <s v="FRA"/>
    <s v="CALARNOU"/>
    <s v="YANN"/>
    <n v="1"/>
    <d v="1975-01-06T00:00:00"/>
    <s v="Veterans M4"/>
    <s v="-66 kg"/>
    <n v="1"/>
    <s v="European Judo Championships Veterans 2024"/>
    <x v="0"/>
    <s v="EC"/>
    <s v="2024"/>
    <s v="2024 EC 1"/>
    <n v="175"/>
    <x v="112"/>
    <x v="18"/>
  </r>
  <r>
    <s v="3d92859b"/>
    <s v="FRA"/>
    <s v="HUGON JEANNIN"/>
    <s v="Ronny"/>
    <n v="1"/>
    <d v="1978-06-24T00:00:00"/>
    <s v="Veterans M4"/>
    <s v="-66 kg"/>
    <n v="2"/>
    <s v="European Judo Championships Veterans 2024"/>
    <x v="0"/>
    <s v="EC"/>
    <s v="2024"/>
    <s v="2024 EC 2"/>
    <n v="105"/>
    <x v="391"/>
    <x v="17"/>
  </r>
  <r>
    <s v="54ae8efd"/>
    <s v="ITA"/>
    <s v="SILVELLO"/>
    <s v="Andrea"/>
    <n v="1"/>
    <d v="1978-06-14T00:00:00"/>
    <s v="Veterans M4"/>
    <s v="-66 kg"/>
    <n v="3"/>
    <s v="European Judo Championships Veterans 2024"/>
    <x v="0"/>
    <s v="EC"/>
    <s v="2024"/>
    <s v="2024 EC 3"/>
    <n v="70"/>
    <x v="590"/>
    <x v="17"/>
  </r>
  <r>
    <s v="fb31e482"/>
    <s v="GBR"/>
    <s v="ANTALIKA"/>
    <s v="Giovanny"/>
    <n v="1"/>
    <d v="1977-12-28T00:00:00"/>
    <s v="Veterans M4"/>
    <s v="-66 kg"/>
    <n v="3"/>
    <s v="European Judo Championships Veterans 2024"/>
    <x v="0"/>
    <s v="EC"/>
    <s v="2024"/>
    <s v="2024 EC 3"/>
    <n v="70"/>
    <x v="703"/>
    <x v="16"/>
  </r>
  <r>
    <s v="15cb9d92"/>
    <s v="GEO"/>
    <s v="KHERGIANI"/>
    <s v="Nestor"/>
    <n v="1"/>
    <d v="1975-07-20T00:00:00"/>
    <s v="Veterans M4"/>
    <s v="-73 kg"/>
    <n v="1"/>
    <s v="European Judo Championships Veterans 2024"/>
    <x v="0"/>
    <s v="EC"/>
    <s v="2024"/>
    <s v="2024 EC 1"/>
    <n v="175"/>
    <x v="704"/>
    <x v="18"/>
  </r>
  <r>
    <s v="184f94e8"/>
    <s v="ITA"/>
    <s v="PEZZOTTA"/>
    <s v="Omar"/>
    <n v="1"/>
    <d v="1979-02-15T00:00:00"/>
    <s v="Veterans M4"/>
    <s v="-73 kg"/>
    <n v="2"/>
    <s v="European Judo Championships Veterans 2024"/>
    <x v="0"/>
    <s v="EC"/>
    <s v="2024"/>
    <s v="2024 EC 2"/>
    <n v="105"/>
    <x v="705"/>
    <x v="14"/>
  </r>
  <r>
    <s v="b5a89f28"/>
    <s v="SRB"/>
    <s v="MIJALKOVIC"/>
    <s v="Marko"/>
    <n v="1"/>
    <d v="1976-08-11T00:00:00"/>
    <s v="Veterans M4"/>
    <s v="-73 kg"/>
    <n v="3"/>
    <s v="European Judo Championships Veterans 2024"/>
    <x v="0"/>
    <s v="EC"/>
    <s v="2024"/>
    <s v="2024 EC 3"/>
    <n v="70"/>
    <x v="117"/>
    <x v="15"/>
  </r>
  <r>
    <s v="a746eda8"/>
    <s v="AZE"/>
    <s v="ALIBAYLI"/>
    <s v="Ali"/>
    <n v="1"/>
    <d v="1978-11-27T00:00:00"/>
    <s v="Veterans M4"/>
    <s v="-73 kg"/>
    <n v="3"/>
    <s v="European Judo Championships Veterans 2024"/>
    <x v="0"/>
    <s v="EC"/>
    <s v="2024"/>
    <s v="2024 EC 3"/>
    <n v="70"/>
    <x v="706"/>
    <x v="17"/>
  </r>
  <r>
    <s v="fe32db72"/>
    <s v="FRA"/>
    <s v="MARTELET"/>
    <s v="Florent"/>
    <n v="1"/>
    <d v="1977-09-30T00:00:00"/>
    <s v="Veterans M4"/>
    <s v="-81 kg"/>
    <n v="1"/>
    <s v="European Judo Championships Veterans 2024"/>
    <x v="0"/>
    <s v="EC"/>
    <s v="2024"/>
    <s v="2024 EC 1"/>
    <n v="175"/>
    <x v="396"/>
    <x v="16"/>
  </r>
  <r>
    <s v="7ebe7e36"/>
    <s v="BUL"/>
    <s v="SHISHKOV"/>
    <s v="Georgi"/>
    <n v="1"/>
    <d v="1976-12-28T00:00:00"/>
    <s v="Veterans M4"/>
    <s v="-81 kg"/>
    <n v="2"/>
    <s v="European Judo Championships Veterans 2024"/>
    <x v="0"/>
    <s v="EC"/>
    <s v="2024"/>
    <s v="2024 EC 2"/>
    <n v="105"/>
    <x v="707"/>
    <x v="15"/>
  </r>
  <r>
    <s v="f23d9b85"/>
    <s v="ITA"/>
    <s v="COSTANZA"/>
    <s v="vito"/>
    <n v="1"/>
    <d v="1977-03-02T00:00:00"/>
    <s v="Veterans M4"/>
    <s v="-81 kg"/>
    <n v="3"/>
    <s v="European Judo Championships Veterans 2024"/>
    <x v="0"/>
    <s v="EC"/>
    <s v="2024"/>
    <s v="2024 EC 3"/>
    <n v="70"/>
    <x v="708"/>
    <x v="16"/>
  </r>
  <r>
    <s v="8f649386"/>
    <s v="POL"/>
    <s v="GAJDAMAKIN"/>
    <s v="Radoslaw"/>
    <n v="1"/>
    <d v="1978-04-22T00:00:00"/>
    <s v="Veterans M4"/>
    <s v="-81 kg"/>
    <n v="3"/>
    <s v="European Judo Championships Veterans 2024"/>
    <x v="0"/>
    <s v="EC"/>
    <s v="2024"/>
    <s v="2024 EC 3"/>
    <n v="70"/>
    <x v="397"/>
    <x v="17"/>
  </r>
  <r>
    <s v="97136b93"/>
    <s v="CRO"/>
    <s v="SANCIC"/>
    <s v="Josip"/>
    <n v="1"/>
    <d v="1977-01-20T00:00:00"/>
    <s v="Veterans M4"/>
    <s v="-90 kg"/>
    <n v="1"/>
    <s v="European Judo Championships Veterans 2024"/>
    <x v="0"/>
    <s v="EC"/>
    <s v="2024"/>
    <s v="2024 EC 1"/>
    <n v="175"/>
    <x v="400"/>
    <x v="16"/>
  </r>
  <r>
    <s v="1ba342f3"/>
    <s v="ITA"/>
    <s v="TITOV"/>
    <s v="Serghei"/>
    <n v="1"/>
    <d v="1979-01-20T00:00:00"/>
    <s v="Veterans M4"/>
    <s v="-90 kg"/>
    <n v="2"/>
    <s v="European Judo Championships Veterans 2024"/>
    <x v="0"/>
    <s v="EC"/>
    <s v="2024"/>
    <s v="2024 EC 2"/>
    <n v="105"/>
    <x v="709"/>
    <x v="14"/>
  </r>
  <r>
    <s v="a4a4d15e"/>
    <s v="CZE"/>
    <s v="STRITESKY"/>
    <s v="Adam"/>
    <n v="1"/>
    <d v="1977-11-24T00:00:00"/>
    <s v="Veterans M4"/>
    <s v="-90 kg"/>
    <n v="3"/>
    <s v="European Judo Championships Veterans 2024"/>
    <x v="0"/>
    <s v="EC"/>
    <s v="2024"/>
    <s v="2024 EC 3"/>
    <n v="70"/>
    <x v="125"/>
    <x v="16"/>
  </r>
  <r>
    <s v="de25c9fa"/>
    <s v="BEL"/>
    <s v="CHRISTIAENS"/>
    <s v="Sven"/>
    <n v="1"/>
    <d v="1975-11-05T00:00:00"/>
    <s v="Veterans M4"/>
    <s v="-90 kg"/>
    <n v="3"/>
    <s v="European Judo Championships Veterans 2024"/>
    <x v="0"/>
    <s v="EC"/>
    <s v="2024"/>
    <s v="2024 EC 3"/>
    <n v="70"/>
    <x v="710"/>
    <x v="18"/>
  </r>
  <r>
    <s v="fc6c3d27"/>
    <s v="AZE"/>
    <s v="HUSEYNOV"/>
    <s v="Emil"/>
    <n v="1"/>
    <d v="1977-08-01T00:00:00"/>
    <s v="Veterans M4"/>
    <s v="-100 kg"/>
    <n v="1"/>
    <s v="European Judo Championships Veterans 2024"/>
    <x v="0"/>
    <s v="EC"/>
    <s v="2024"/>
    <s v="2024 EC 1"/>
    <n v="175"/>
    <x v="711"/>
    <x v="16"/>
  </r>
  <r>
    <s v="4f6acd97"/>
    <s v="POR"/>
    <s v="BOLOTO"/>
    <s v="Antonio"/>
    <n v="1"/>
    <d v="1976-05-19T00:00:00"/>
    <s v="Veterans M4"/>
    <s v="-100 kg"/>
    <n v="2"/>
    <s v="European Judo Championships Veterans 2024"/>
    <x v="0"/>
    <s v="EC"/>
    <s v="2024"/>
    <s v="2024 EC 2"/>
    <n v="105"/>
    <x v="130"/>
    <x v="15"/>
  </r>
  <r>
    <s v="923d89f9"/>
    <s v="CZE"/>
    <s v="MARTINEK"/>
    <s v="Roman"/>
    <n v="1"/>
    <d v="1975-03-11T00:00:00"/>
    <s v="Veterans M4"/>
    <s v="-100 kg"/>
    <n v="3"/>
    <s v="European Judo Championships Veterans 2024"/>
    <x v="0"/>
    <s v="EC"/>
    <s v="2024"/>
    <s v="2024 EC 3"/>
    <n v="70"/>
    <x v="128"/>
    <x v="18"/>
  </r>
  <r>
    <s v="494fcbbb"/>
    <s v="SVK"/>
    <s v="SLABY"/>
    <s v="Martin"/>
    <n v="1"/>
    <d v="1975-11-14T00:00:00"/>
    <s v="Veterans M4"/>
    <s v="-100 kg"/>
    <n v="3"/>
    <s v="European Judo Championships Veterans 2024"/>
    <x v="0"/>
    <s v="EC"/>
    <s v="2024"/>
    <s v="2024 EC 3"/>
    <n v="70"/>
    <x v="129"/>
    <x v="18"/>
  </r>
  <r>
    <s v="ba38beaa"/>
    <s v="ROU"/>
    <s v="GAVRIS"/>
    <s v="Aurel"/>
    <n v="1"/>
    <d v="1976-01-31T00:00:00"/>
    <s v="Veterans M4"/>
    <s v="+100 kg"/>
    <n v="1"/>
    <s v="European Judo Championships Veterans 2024"/>
    <x v="0"/>
    <s v="EC"/>
    <s v="2024"/>
    <s v="2024 EC 1"/>
    <n v="175"/>
    <x v="135"/>
    <x v="15"/>
  </r>
  <r>
    <s v="fdbd8a87"/>
    <s v="FIN"/>
    <s v="SALMELA"/>
    <s v="Juha-Matti"/>
    <n v="1"/>
    <d v="1977-07-26T00:00:00"/>
    <s v="Veterans M4"/>
    <s v="+100 kg"/>
    <n v="2"/>
    <s v="European Judo Championships Veterans 2024"/>
    <x v="0"/>
    <s v="EC"/>
    <s v="2024"/>
    <s v="2024 EC 2"/>
    <n v="105"/>
    <x v="133"/>
    <x v="16"/>
  </r>
  <r>
    <s v="da44ca84"/>
    <s v="GER"/>
    <s v="TAEUSCHER"/>
    <s v="Rene"/>
    <n v="1"/>
    <d v="1976-09-07T00:00:00"/>
    <s v="Veterans M4"/>
    <s v="+100 kg"/>
    <n v="3"/>
    <s v="European Judo Championships Veterans 2024"/>
    <x v="0"/>
    <s v="EC"/>
    <s v="2024"/>
    <s v="2024 EC 3"/>
    <n v="70"/>
    <x v="545"/>
    <x v="15"/>
  </r>
  <r>
    <s v="a7cf4492"/>
    <s v="SVK"/>
    <s v="CICMANEC"/>
    <s v="Rastislav"/>
    <n v="1"/>
    <d v="1976-10-30T00:00:00"/>
    <s v="Veterans M4"/>
    <s v="+100 kg"/>
    <n v="3"/>
    <s v="European Judo Championships Veterans 2024"/>
    <x v="0"/>
    <s v="EC"/>
    <s v="2024"/>
    <s v="2024 EC 3"/>
    <n v="70"/>
    <x v="134"/>
    <x v="15"/>
  </r>
  <r>
    <s v="f15572c8"/>
    <s v="FRA"/>
    <s v="BARBERIO"/>
    <s v="Cecile"/>
    <n v="2"/>
    <d v="1979-02-19T00:00:00"/>
    <s v="Veterans F4"/>
    <s v="-52 kg"/>
    <n v="1"/>
    <s v="European Judo Championships Veterans 2024"/>
    <x v="1"/>
    <s v="EC"/>
    <s v="2024"/>
    <s v="2024 EC 1"/>
    <n v="175"/>
    <x v="98"/>
    <x v="14"/>
  </r>
  <r>
    <s v="6b849f6f"/>
    <s v="FRA"/>
    <s v="CHEYMOL"/>
    <s v="CARINE"/>
    <n v="2"/>
    <d v="1975-07-24T00:00:00"/>
    <s v="Veterans F4"/>
    <s v="-52 kg"/>
    <n v="2"/>
    <s v="European Judo Championships Veterans 2024"/>
    <x v="1"/>
    <s v="EC"/>
    <s v="2024"/>
    <s v="2024 EC 2"/>
    <n v="105"/>
    <x v="712"/>
    <x v="18"/>
  </r>
  <r>
    <s v="ad98a726"/>
    <s v="ESP"/>
    <s v="ROLDAN VIAR"/>
    <s v="Ana"/>
    <n v="2"/>
    <d v="1975-05-23T00:00:00"/>
    <s v="Veterans F4"/>
    <s v="-52 kg"/>
    <n v="3"/>
    <s v="European Judo Championships Veterans 2024"/>
    <x v="1"/>
    <s v="EC"/>
    <s v="2024"/>
    <s v="2024 EC 3"/>
    <n v="70"/>
    <x v="410"/>
    <x v="18"/>
  </r>
  <r>
    <s v="4a9cefdf"/>
    <s v="MNE"/>
    <s v="MARTINOVIC"/>
    <s v="Mirjana"/>
    <n v="2"/>
    <d v="1982-12-22T00:00:00"/>
    <s v="Veterans F4"/>
    <s v="-63 kg"/>
    <n v="1"/>
    <s v="European Judo Championships Veterans 2024"/>
    <x v="1"/>
    <s v="EC"/>
    <s v="2024"/>
    <s v="2024 EC 1"/>
    <n v="175"/>
    <x v="713"/>
    <x v="12"/>
  </r>
  <r>
    <s v="ef855b9f"/>
    <s v="FRA"/>
    <s v="BUFFETRILLE"/>
    <s v="Jennifer"/>
    <n v="2"/>
    <d v="1978-05-22T00:00:00"/>
    <s v="Veterans F4"/>
    <s v="-63 kg"/>
    <n v="2"/>
    <s v="European Judo Championships Veterans 2024"/>
    <x v="1"/>
    <s v="EC"/>
    <s v="2024"/>
    <s v="2024 EC 2"/>
    <n v="105"/>
    <x v="714"/>
    <x v="17"/>
  </r>
  <r>
    <s v="791d455a"/>
    <s v="FRA"/>
    <s v="ROLAND"/>
    <s v="Delphine"/>
    <n v="2"/>
    <d v="1978-06-14T00:00:00"/>
    <s v="Veterans F4"/>
    <s v="-63 kg"/>
    <n v="3"/>
    <s v="European Judo Championships Veterans 2024"/>
    <x v="1"/>
    <s v="EC"/>
    <s v="2024"/>
    <s v="2024 EC 3"/>
    <n v="70"/>
    <x v="144"/>
    <x v="17"/>
  </r>
  <r>
    <s v="ee64ec21"/>
    <s v="FIN"/>
    <s v="KOIVU"/>
    <s v="Susan"/>
    <n v="2"/>
    <d v="1975-01-30T00:00:00"/>
    <s v="Veterans F4"/>
    <s v="-70 kg"/>
    <n v="1"/>
    <s v="European Judo Championships Veterans 2024"/>
    <x v="1"/>
    <s v="EC"/>
    <s v="2024"/>
    <s v="2024 EC 1"/>
    <n v="175"/>
    <x v="715"/>
    <x v="18"/>
  </r>
  <r>
    <s v="b6524255"/>
    <s v="GER"/>
    <s v="GLENZ"/>
    <s v="Simone"/>
    <n v="2"/>
    <d v="1978-08-16T00:00:00"/>
    <s v="Veterans F4"/>
    <s v="-70 kg"/>
    <n v="2"/>
    <s v="European Judo Championships Veterans 2024"/>
    <x v="1"/>
    <s v="EC"/>
    <s v="2024"/>
    <s v="2024 EC 2"/>
    <n v="105"/>
    <x v="145"/>
    <x v="17"/>
  </r>
  <r>
    <s v="747e9bd9"/>
    <s v="CRO"/>
    <s v="MALTAR"/>
    <s v="Danijela"/>
    <n v="2"/>
    <d v="1975-09-09T00:00:00"/>
    <s v="Veterans F4"/>
    <s v="-70 kg"/>
    <n v="3"/>
    <s v="European Judo Championships Veterans 2024"/>
    <x v="1"/>
    <s v="EC"/>
    <s v="2024"/>
    <s v="2024 EC 3"/>
    <n v="70"/>
    <x v="146"/>
    <x v="18"/>
  </r>
  <r>
    <s v="ef2bd98c"/>
    <s v="HUN"/>
    <s v="CSETE"/>
    <s v="Margit"/>
    <n v="2"/>
    <d v="1978-09-14T00:00:00"/>
    <s v="Veterans F4"/>
    <s v="-78 kg"/>
    <n v="1"/>
    <s v="European Judo Championships Veterans 2024"/>
    <x v="1"/>
    <s v="EC"/>
    <s v="2024"/>
    <s v="2024 EC 1"/>
    <n v="175"/>
    <x v="716"/>
    <x v="17"/>
  </r>
  <r>
    <s v="a4f7851e"/>
    <s v="FRA"/>
    <s v="HYPOLITE"/>
    <s v="Laurence"/>
    <n v="2"/>
    <d v="1979-05-21T00:00:00"/>
    <s v="Veterans F4"/>
    <s v="-78 kg"/>
    <n v="2"/>
    <s v="European Judo Championships Veterans 2024"/>
    <x v="1"/>
    <s v="EC"/>
    <s v="2024"/>
    <s v="2024 EC 2"/>
    <n v="105"/>
    <x v="148"/>
    <x v="14"/>
  </r>
  <r>
    <s v="db42ac95"/>
    <s v="HUN"/>
    <s v="LIPTAI"/>
    <s v="Edit"/>
    <n v="2"/>
    <d v="1979-09-17T00:00:00"/>
    <s v="Veterans F4"/>
    <s v="-78 kg"/>
    <n v="3"/>
    <s v="European Judo Championships Veterans 2024"/>
    <x v="1"/>
    <s v="EC"/>
    <s v="2024"/>
    <s v="2024 EC 3"/>
    <n v="70"/>
    <x v="717"/>
    <x v="14"/>
  </r>
  <r>
    <s v="5e7d651e"/>
    <s v="FRA"/>
    <s v="FENELLE"/>
    <s v="Laetitia"/>
    <n v="2"/>
    <d v="1978-06-13T00:00:00"/>
    <s v="Veterans F4"/>
    <s v="+78 kg"/>
    <n v="1"/>
    <s v="European Judo Championships Veterans 2024"/>
    <x v="1"/>
    <s v="EC"/>
    <s v="2024"/>
    <s v="2024 EC 1"/>
    <n v="175"/>
    <x v="718"/>
    <x v="17"/>
  </r>
  <r>
    <s v="5bd47758"/>
    <s v="HUN"/>
    <s v="PADOS"/>
    <s v="Mirtill"/>
    <n v="2"/>
    <d v="1975-11-11T00:00:00"/>
    <s v="Veterans F4"/>
    <s v="+78 kg"/>
    <n v="2"/>
    <s v="European Judo Championships Veterans 2024"/>
    <x v="1"/>
    <s v="EC"/>
    <s v="2024"/>
    <s v="2024 EC 2"/>
    <n v="105"/>
    <x v="719"/>
    <x v="18"/>
  </r>
  <r>
    <s v="a619622b"/>
    <s v="HUN"/>
    <s v="MESTER"/>
    <s v="Erszebet"/>
    <n v="2"/>
    <d v="1976-02-17T00:00:00"/>
    <s v="Veterans F4"/>
    <s v="+78 kg"/>
    <n v="3"/>
    <s v="European Judo Championships Veterans 2024"/>
    <x v="1"/>
    <s v="EC"/>
    <s v="2024"/>
    <s v="2024 EC 3"/>
    <n v="70"/>
    <x v="720"/>
    <x v="15"/>
  </r>
  <r>
    <s v="71fcf71b"/>
    <s v="BEL"/>
    <s v="AGOSTINI"/>
    <s v="Ermanno"/>
    <n v="1"/>
    <d v="1970-02-19T00:00:00"/>
    <s v="Veterans M5"/>
    <s v="-60 kg"/>
    <n v="1"/>
    <s v="European Judo Championships Veterans 2024"/>
    <x v="0"/>
    <s v="EC"/>
    <s v="2024"/>
    <s v="2024 EC 1"/>
    <n v="175"/>
    <x v="154"/>
    <x v="20"/>
  </r>
  <r>
    <s v="ffe6d857"/>
    <s v="FRA"/>
    <s v="DJADRI"/>
    <s v="Sofiane"/>
    <n v="1"/>
    <d v="1973-11-07T00:00:00"/>
    <s v="Veterans M5"/>
    <s v="-60 kg"/>
    <n v="2"/>
    <s v="European Judo Championships Veterans 2024"/>
    <x v="0"/>
    <s v="EC"/>
    <s v="2024"/>
    <s v="2024 EC 2"/>
    <n v="105"/>
    <x v="153"/>
    <x v="22"/>
  </r>
  <r>
    <s v="2714fa8c"/>
    <s v="GEO"/>
    <s v="BEDIANASHVILI"/>
    <s v="Badri"/>
    <n v="1"/>
    <d v="1973-06-10T00:00:00"/>
    <s v="Veterans M5"/>
    <s v="-60 kg"/>
    <n v="3"/>
    <s v="European Judo Championships Veterans 2024"/>
    <x v="0"/>
    <s v="EC"/>
    <s v="2024"/>
    <s v="2024 EC 3"/>
    <n v="70"/>
    <x v="637"/>
    <x v="22"/>
  </r>
  <r>
    <s v="de963471"/>
    <s v="GER"/>
    <s v="BARTONE"/>
    <s v="Franco"/>
    <n v="1"/>
    <d v="1973-12-13T00:00:00"/>
    <s v="Veterans M5"/>
    <s v="-60 kg"/>
    <n v="3"/>
    <s v="European Judo Championships Veterans 2024"/>
    <x v="0"/>
    <s v="EC"/>
    <s v="2024"/>
    <s v="2024 EC 3"/>
    <n v="70"/>
    <x v="721"/>
    <x v="22"/>
  </r>
  <r>
    <s v="6625da7a"/>
    <s v="POR"/>
    <s v="ANTONIO"/>
    <s v="Nuno"/>
    <n v="1"/>
    <d v="1973-05-06T00:00:00"/>
    <s v="Veterans M5"/>
    <s v="-66 kg"/>
    <n v="1"/>
    <s v="European Judo Championships Veterans 2024"/>
    <x v="0"/>
    <s v="EC"/>
    <s v="2024"/>
    <s v="2024 EC 1"/>
    <n v="175"/>
    <x v="157"/>
    <x v="22"/>
  </r>
  <r>
    <s v="462d356b"/>
    <s v="FRA"/>
    <s v="KHALFI"/>
    <s v="Lotfi"/>
    <n v="1"/>
    <d v="1973-10-07T00:00:00"/>
    <s v="Veterans M5"/>
    <s v="-66 kg"/>
    <n v="2"/>
    <s v="European Judo Championships Veterans 2024"/>
    <x v="0"/>
    <s v="EC"/>
    <s v="2024"/>
    <s v="2024 EC 2"/>
    <n v="105"/>
    <x v="722"/>
    <x v="22"/>
  </r>
  <r>
    <s v="52fde99c"/>
    <s v="GEO"/>
    <s v="MENTESHASHVILI"/>
    <s v="Gogita"/>
    <n v="1"/>
    <d v="1972-02-14T00:00:00"/>
    <s v="Veterans M5"/>
    <s v="-66 kg"/>
    <n v="3"/>
    <s v="European Judo Championships Veterans 2024"/>
    <x v="0"/>
    <s v="EC"/>
    <s v="2024"/>
    <s v="2024 EC 3"/>
    <n v="70"/>
    <x v="636"/>
    <x v="21"/>
  </r>
  <r>
    <s v="271bd438"/>
    <s v="GER"/>
    <s v="SOSSAI"/>
    <s v="Rodolpho"/>
    <n v="1"/>
    <d v="1973-08-13T00:00:00"/>
    <s v="Veterans M5"/>
    <s v="-66 kg"/>
    <n v="3"/>
    <s v="European Judo Championships Veterans 2024"/>
    <x v="0"/>
    <s v="EC"/>
    <s v="2024"/>
    <s v="2024 EC 3"/>
    <n v="70"/>
    <x v="723"/>
    <x v="22"/>
  </r>
  <r>
    <s v="de134187"/>
    <s v="HUN"/>
    <s v="BUKI"/>
    <s v="Peter"/>
    <n v="1"/>
    <d v="1973-08-30T00:00:00"/>
    <s v="Veterans M5"/>
    <s v="-73 kg"/>
    <n v="1"/>
    <s v="European Judo Championships Veterans 2024"/>
    <x v="0"/>
    <s v="EC"/>
    <s v="2024"/>
    <s v="2024 EC 1"/>
    <n v="175"/>
    <x v="161"/>
    <x v="22"/>
  </r>
  <r>
    <s v="262e4c4f"/>
    <s v="BEL"/>
    <s v="PEERSMANS"/>
    <s v="Steven"/>
    <n v="1"/>
    <d v="1974-10-16T00:00:00"/>
    <s v="Veterans M5"/>
    <s v="-73 kg"/>
    <n v="2"/>
    <s v="European Judo Championships Veterans 2024"/>
    <x v="0"/>
    <s v="EC"/>
    <s v="2024"/>
    <s v="2024 EC 2"/>
    <n v="105"/>
    <x v="724"/>
    <x v="19"/>
  </r>
  <r>
    <s v="7b9a1bf7"/>
    <s v="ITA"/>
    <s v="DOLZA"/>
    <s v="GIUSEPPE"/>
    <n v="1"/>
    <d v="1974-06-01T00:00:00"/>
    <s v="Veterans M5"/>
    <s v="-73 kg"/>
    <n v="3"/>
    <s v="European Judo Championships Veterans 2024"/>
    <x v="0"/>
    <s v="EC"/>
    <s v="2024"/>
    <s v="2024 EC 3"/>
    <n v="70"/>
    <x v="725"/>
    <x v="19"/>
  </r>
  <r>
    <s v="e762d57a"/>
    <s v="ROU"/>
    <s v="CRISTEA"/>
    <s v="Augustin"/>
    <n v="1"/>
    <d v="1974-09-14T00:00:00"/>
    <s v="Veterans M5"/>
    <s v="-73 kg"/>
    <n v="3"/>
    <s v="European Judo Championships Veterans 2024"/>
    <x v="0"/>
    <s v="EC"/>
    <s v="2024"/>
    <s v="2024 EC 3"/>
    <n v="70"/>
    <x v="726"/>
    <x v="19"/>
  </r>
  <r>
    <s v="154ae1df"/>
    <s v="LAT"/>
    <s v="ZELONIJS"/>
    <s v="Vsevolods"/>
    <n v="1"/>
    <d v="1973-02-24T00:00:00"/>
    <s v="Veterans M5"/>
    <s v="-81 kg"/>
    <n v="1"/>
    <s v="European Judo Championships Veterans 2024"/>
    <x v="0"/>
    <s v="EC"/>
    <s v="2024"/>
    <s v="2024 EC 1"/>
    <n v="175"/>
    <x v="550"/>
    <x v="22"/>
  </r>
  <r>
    <s v="a47d6475"/>
    <s v="FRA"/>
    <s v="OCULI"/>
    <s v="Philippe"/>
    <n v="1"/>
    <d v="1971-01-19T00:00:00"/>
    <s v="Veterans M5"/>
    <s v="-81 kg"/>
    <n v="2"/>
    <s v="European Judo Championships Veterans 2024"/>
    <x v="0"/>
    <s v="EC"/>
    <s v="2024"/>
    <s v="2024 EC 2"/>
    <n v="105"/>
    <x v="423"/>
    <x v="24"/>
  </r>
  <r>
    <s v="a9a811db"/>
    <s v="MDA"/>
    <s v="GLIGOR"/>
    <s v="Vitalie"/>
    <n v="1"/>
    <d v="1974-02-17T00:00:00"/>
    <s v="Veterans M5"/>
    <s v="-81 kg"/>
    <n v="3"/>
    <s v="European Judo Championships Veterans 2024"/>
    <x v="0"/>
    <s v="EC"/>
    <s v="2024"/>
    <s v="2024 EC 3"/>
    <n v="70"/>
    <x v="727"/>
    <x v="19"/>
  </r>
  <r>
    <s v="6dacd4cf"/>
    <s v="ESP"/>
    <s v="BENAVIDES PLAT"/>
    <s v="Angel"/>
    <n v="1"/>
    <d v="1970-12-30T00:00:00"/>
    <s v="Veterans M5"/>
    <s v="-81 kg"/>
    <n v="3"/>
    <s v="European Judo Championships Veterans 2024"/>
    <x v="0"/>
    <s v="EC"/>
    <s v="2024"/>
    <s v="2024 EC 3"/>
    <n v="70"/>
    <x v="728"/>
    <x v="20"/>
  </r>
  <r>
    <s v="ccf3aa2f"/>
    <s v="NED"/>
    <s v="LETTERIE"/>
    <s v="Jeroen"/>
    <n v="1"/>
    <d v="1972-01-19T00:00:00"/>
    <s v="Veterans M5"/>
    <s v="-90 kg"/>
    <n v="1"/>
    <s v="European Judo Championships Veterans 2024"/>
    <x v="0"/>
    <s v="EC"/>
    <s v="2024"/>
    <s v="2024 EC 1"/>
    <n v="175"/>
    <x v="170"/>
    <x v="21"/>
  </r>
  <r>
    <s v="8158e45b"/>
    <s v="ESP"/>
    <s v="PEREZ CRUZ"/>
    <s v="Jose"/>
    <n v="1"/>
    <d v="1974-05-03T00:00:00"/>
    <s v="Veterans M5"/>
    <s v="-90 kg"/>
    <n v="2"/>
    <s v="European Judo Championships Veterans 2024"/>
    <x v="0"/>
    <s v="EC"/>
    <s v="2024"/>
    <s v="2024 EC 2"/>
    <n v="105"/>
    <x v="729"/>
    <x v="19"/>
  </r>
  <r>
    <s v="8261d194"/>
    <s v="SRB"/>
    <s v="BOGIC"/>
    <s v="Milan"/>
    <n v="1"/>
    <d v="1971-11-08T00:00:00"/>
    <s v="Veterans M5"/>
    <s v="-90 kg"/>
    <n v="3"/>
    <s v="European Judo Championships Veterans 2024"/>
    <x v="0"/>
    <s v="EC"/>
    <s v="2024"/>
    <s v="2024 EC 3"/>
    <n v="70"/>
    <x v="730"/>
    <x v="24"/>
  </r>
  <r>
    <s v="123a44fe"/>
    <s v="SWE"/>
    <s v="BAKER"/>
    <s v="Karl"/>
    <n v="1"/>
    <d v="1971-01-19T00:00:00"/>
    <s v="Veterans M5"/>
    <s v="-90 kg"/>
    <n v="3"/>
    <s v="European Judo Championships Veterans 2024"/>
    <x v="0"/>
    <s v="EC"/>
    <s v="2024"/>
    <s v="2024 EC 3"/>
    <n v="70"/>
    <x v="172"/>
    <x v="24"/>
  </r>
  <r>
    <s v="28afedae"/>
    <s v="MDA"/>
    <s v="MURTAZALIEV"/>
    <s v="Muhtar"/>
    <n v="1"/>
    <d v="1971-08-24T00:00:00"/>
    <s v="Veterans M5"/>
    <s v="-100 kg"/>
    <n v="1"/>
    <s v="European Judo Championships Veterans 2024"/>
    <x v="0"/>
    <s v="EC"/>
    <s v="2024"/>
    <s v="2024 EC 1"/>
    <n v="175"/>
    <x v="173"/>
    <x v="24"/>
  </r>
  <r>
    <s v="815fe94d"/>
    <s v="HUN"/>
    <s v="HORVATH"/>
    <s v="Tamas"/>
    <n v="1"/>
    <d v="1970-12-06T00:00:00"/>
    <s v="Veterans M5"/>
    <s v="-100 kg"/>
    <n v="2"/>
    <s v="European Judo Championships Veterans 2024"/>
    <x v="0"/>
    <s v="EC"/>
    <s v="2024"/>
    <s v="2024 EC 2"/>
    <n v="105"/>
    <x v="731"/>
    <x v="20"/>
  </r>
  <r>
    <s v="ebead8a3"/>
    <s v="GEO"/>
    <s v="GIGILASHVILI"/>
    <s v="Vano"/>
    <n v="1"/>
    <d v="1974-10-16T00:00:00"/>
    <s v="Veterans M5"/>
    <s v="-100 kg"/>
    <n v="3"/>
    <s v="European Judo Championships Veterans 2024"/>
    <x v="0"/>
    <s v="EC"/>
    <s v="2024"/>
    <s v="2024 EC 3"/>
    <n v="70"/>
    <x v="406"/>
    <x v="19"/>
  </r>
  <r>
    <s v="fe912e5a"/>
    <s v="SVK"/>
    <s v="MARUNA"/>
    <s v="Robert"/>
    <n v="1"/>
    <d v="1972-05-08T00:00:00"/>
    <s v="Veterans M5"/>
    <s v="-100 kg"/>
    <n v="3"/>
    <s v="European Judo Championships Veterans 2024"/>
    <x v="0"/>
    <s v="EC"/>
    <s v="2024"/>
    <s v="2024 EC 3"/>
    <n v="70"/>
    <x v="174"/>
    <x v="21"/>
  </r>
  <r>
    <s v="5e416c6f"/>
    <s v="GEO"/>
    <s v="DAVITASHVILI"/>
    <s v="Alexsi"/>
    <n v="1"/>
    <d v="1974-06-21T00:00:00"/>
    <s v="Veterans M5"/>
    <s v="+100 kg"/>
    <n v="1"/>
    <s v="European Judo Championships Veterans 2024"/>
    <x v="0"/>
    <s v="EC"/>
    <s v="2024"/>
    <s v="2024 EC 1"/>
    <n v="175"/>
    <x v="132"/>
    <x v="19"/>
  </r>
  <r>
    <s v="491237f4"/>
    <s v="GEO"/>
    <s v="BEKAURI"/>
    <s v="Shalva"/>
    <n v="1"/>
    <d v="1972-04-22T00:00:00"/>
    <s v="Veterans M5"/>
    <s v="+100 kg"/>
    <n v="2"/>
    <s v="European Judo Championships Veterans 2024"/>
    <x v="0"/>
    <s v="EC"/>
    <s v="2024"/>
    <s v="2024 EC 2"/>
    <n v="105"/>
    <x v="177"/>
    <x v="21"/>
  </r>
  <r>
    <s v="316f2a69"/>
    <s v="FRA"/>
    <s v="BLON"/>
    <s v="Frederic"/>
    <n v="1"/>
    <d v="1970-02-08T00:00:00"/>
    <s v="Veterans M5"/>
    <s v="+100 kg"/>
    <n v="3"/>
    <s v="European Judo Championships Veterans 2024"/>
    <x v="0"/>
    <s v="EC"/>
    <s v="2024"/>
    <s v="2024 EC 3"/>
    <n v="70"/>
    <x v="732"/>
    <x v="20"/>
  </r>
  <r>
    <s v="15e95532"/>
    <s v="GER"/>
    <s v="BISCHOF"/>
    <s v="Jens Peter"/>
    <n v="1"/>
    <d v="1971-02-22T00:00:00"/>
    <s v="Veterans M5"/>
    <s v="+100 kg"/>
    <n v="3"/>
    <s v="European Judo Championships Veterans 2024"/>
    <x v="0"/>
    <s v="EC"/>
    <s v="2024"/>
    <s v="2024 EC 3"/>
    <n v="70"/>
    <x v="178"/>
    <x v="24"/>
  </r>
  <r>
    <s v="12e8438c"/>
    <s v="GBR"/>
    <s v="CHAN"/>
    <s v="Fiona"/>
    <n v="2"/>
    <d v="1974-06-18T00:00:00"/>
    <s v="Veterans F5"/>
    <s v="-52 kg"/>
    <n v="1"/>
    <s v="European Judo Championships Veterans 2024"/>
    <x v="1"/>
    <s v="EC"/>
    <s v="2024"/>
    <s v="2024 EC 1"/>
    <n v="175"/>
    <x v="733"/>
    <x v="19"/>
  </r>
  <r>
    <s v="ef3de62e"/>
    <s v="FRA"/>
    <s v="RASSCHAERT"/>
    <s v="BRIGITTE"/>
    <n v="2"/>
    <d v="1970-02-05T00:00:00"/>
    <s v="Veterans F5"/>
    <s v="-52 kg"/>
    <n v="2"/>
    <s v="European Judo Championships Veterans 2024"/>
    <x v="1"/>
    <s v="EC"/>
    <s v="2024"/>
    <s v="2024 EC 2"/>
    <n v="105"/>
    <x v="734"/>
    <x v="20"/>
  </r>
  <r>
    <s v="2981d591"/>
    <s v="ITA"/>
    <s v="CARTA"/>
    <s v="Alessandra"/>
    <n v="2"/>
    <d v="1975-01-14T00:00:00"/>
    <s v="Veterans F5"/>
    <s v="-52 kg"/>
    <n v="3"/>
    <s v="European Judo Championships Veterans 2024"/>
    <x v="1"/>
    <s v="EC"/>
    <s v="2024"/>
    <s v="2024 EC 3"/>
    <n v="70"/>
    <x v="411"/>
    <x v="18"/>
  </r>
  <r>
    <s v="81ffd79b"/>
    <s v="POR"/>
    <s v="DINIZ"/>
    <s v="Catarina"/>
    <n v="2"/>
    <d v="1976-06-22T00:00:00"/>
    <s v="Veterans F5"/>
    <s v="-57 kg"/>
    <n v="1"/>
    <s v="European Judo Championships Veterans 2024"/>
    <x v="1"/>
    <s v="EC"/>
    <s v="2024"/>
    <s v="2024 EC 1"/>
    <n v="175"/>
    <x v="138"/>
    <x v="15"/>
  </r>
  <r>
    <s v="bc454d37"/>
    <s v="ROU"/>
    <s v="STEREA"/>
    <s v="Lena"/>
    <n v="2"/>
    <d v="1970-01-14T00:00:00"/>
    <s v="Veterans F5"/>
    <s v="-57 kg"/>
    <n v="2"/>
    <s v="European Judo Championships Veterans 2024"/>
    <x v="1"/>
    <s v="EC"/>
    <s v="2024"/>
    <s v="2024 EC 2"/>
    <n v="105"/>
    <x v="139"/>
    <x v="20"/>
  </r>
  <r>
    <n v="42447395"/>
    <s v="CZE"/>
    <s v="ZAHOROVA"/>
    <s v="Jaroslava"/>
    <n v="2"/>
    <d v="1974-05-29T00:00:00"/>
    <s v="Veterans F5"/>
    <s v="-57 kg"/>
    <n v="3"/>
    <s v="European Judo Championships Veterans 2024"/>
    <x v="1"/>
    <s v="EC"/>
    <s v="2024"/>
    <s v="2024 EC 3"/>
    <n v="70"/>
    <x v="735"/>
    <x v="19"/>
  </r>
  <r>
    <s v="36239c6e"/>
    <s v="FRA"/>
    <s v="GODOT"/>
    <s v="Murielle"/>
    <n v="2"/>
    <d v="1974-11-14T00:00:00"/>
    <s v="Veterans F5"/>
    <s v="-70 kg"/>
    <n v="1"/>
    <s v="European Judo Championships Veterans 2024"/>
    <x v="1"/>
    <s v="EC"/>
    <s v="2024"/>
    <s v="2024 EC 1"/>
    <n v="175"/>
    <x v="437"/>
    <x v="19"/>
  </r>
  <r>
    <s v="2ad9f8ab"/>
    <s v="CZE"/>
    <s v="KONIGOVA"/>
    <s v="Lenka"/>
    <n v="2"/>
    <d v="1973-04-15T00:00:00"/>
    <s v="Veterans F5"/>
    <s v="-70 kg"/>
    <n v="2"/>
    <s v="European Judo Championships Veterans 2024"/>
    <x v="1"/>
    <s v="EC"/>
    <s v="2024"/>
    <s v="2024 EC 2"/>
    <n v="105"/>
    <x v="183"/>
    <x v="22"/>
  </r>
  <r>
    <s v="adf97c4b"/>
    <s v="ITA"/>
    <s v="PAOLETTI"/>
    <s v="Ilenia"/>
    <n v="2"/>
    <d v="1974-04-09T00:00:00"/>
    <s v="Veterans F5"/>
    <s v="-70 kg"/>
    <n v="3"/>
    <s v="European Judo Championships Veterans 2024"/>
    <x v="1"/>
    <s v="EC"/>
    <s v="2024"/>
    <s v="2024 EC 3"/>
    <n v="70"/>
    <x v="601"/>
    <x v="19"/>
  </r>
  <r>
    <s v="6e1db399"/>
    <s v="ITA"/>
    <s v="MAGINI"/>
    <s v="Cristina"/>
    <n v="2"/>
    <d v="1974-02-03T00:00:00"/>
    <s v="Veterans F5"/>
    <s v="+78 kg"/>
    <n v="1"/>
    <s v="European Judo Championships Veterans 2024"/>
    <x v="1"/>
    <s v="EC"/>
    <s v="2024"/>
    <s v="2024 EC 1"/>
    <n v="175"/>
    <x v="150"/>
    <x v="19"/>
  </r>
  <r>
    <s v="8439b5fe"/>
    <s v="LAT"/>
    <s v="BARBAKA"/>
    <s v="Sandra"/>
    <n v="2"/>
    <d v="1974-02-15T00:00:00"/>
    <s v="Veterans F5"/>
    <s v="+78 kg"/>
    <n v="2"/>
    <s v="European Judo Championships Veterans 2024"/>
    <x v="1"/>
    <s v="EC"/>
    <s v="2024"/>
    <s v="2024 EC 2"/>
    <n v="105"/>
    <x v="553"/>
    <x v="19"/>
  </r>
  <r>
    <s v="e39b372b"/>
    <s v="HUN"/>
    <s v="GONDOCS"/>
    <s v="Attila"/>
    <n v="1"/>
    <d v="1969-01-02T00:00:00"/>
    <s v="Veterans M6"/>
    <s v="-60 kg"/>
    <n v="1"/>
    <s v="European Judo Championships Veterans 2024"/>
    <x v="0"/>
    <s v="EC"/>
    <s v="2024"/>
    <s v="2024 EC 1"/>
    <n v="175"/>
    <x v="156"/>
    <x v="23"/>
  </r>
  <r>
    <s v="aa53e639"/>
    <s v="ESP"/>
    <s v="GARCIA DIAZ"/>
    <s v="Raul"/>
    <n v="1"/>
    <d v="1968-05-12T00:00:00"/>
    <s v="Veterans M6"/>
    <s v="-60 kg"/>
    <n v="2"/>
    <s v="European Judo Championships Veterans 2024"/>
    <x v="0"/>
    <s v="EC"/>
    <s v="2024"/>
    <s v="2024 EC 2"/>
    <n v="105"/>
    <x v="186"/>
    <x v="25"/>
  </r>
  <r>
    <s v="4e736a94"/>
    <s v="FRA"/>
    <s v="BLANCHARD"/>
    <s v="Bruno"/>
    <n v="1"/>
    <d v="1966-10-12T00:00:00"/>
    <s v="Veterans M6"/>
    <s v="-60 kg"/>
    <n v="3"/>
    <s v="European Judo Championships Veterans 2024"/>
    <x v="0"/>
    <s v="EC"/>
    <s v="2024"/>
    <s v="2024 EC 3"/>
    <n v="70"/>
    <x v="736"/>
    <x v="27"/>
  </r>
  <r>
    <s v="e3bcea2e"/>
    <s v="ITA"/>
    <s v="LEOBONO"/>
    <s v="Andrea Giuseppe"/>
    <n v="1"/>
    <d v="1966-07-12T00:00:00"/>
    <s v="Veterans M6"/>
    <s v="-60 kg"/>
    <n v="3"/>
    <s v="European Judo Championships Veterans 2024"/>
    <x v="0"/>
    <s v="EC"/>
    <s v="2024"/>
    <s v="2024 EC 3"/>
    <n v="70"/>
    <x v="737"/>
    <x v="27"/>
  </r>
  <r>
    <s v="6c7b3294"/>
    <s v="FRA"/>
    <s v="SIGNORET"/>
    <s v="Alain"/>
    <n v="1"/>
    <d v="1965-06-13T00:00:00"/>
    <s v="Veterans M6"/>
    <s v="-66 kg"/>
    <n v="1"/>
    <s v="European Judo Championships Veterans 2024"/>
    <x v="0"/>
    <s v="EC"/>
    <s v="2024"/>
    <s v="2024 EC 1"/>
    <n v="175"/>
    <x v="441"/>
    <x v="26"/>
  </r>
  <r>
    <s v="4bc8b74f"/>
    <s v="FRA"/>
    <s v="GARCIA"/>
    <s v="Jean luc"/>
    <n v="1"/>
    <d v="1966-09-22T00:00:00"/>
    <s v="Veterans M6"/>
    <s v="-66 kg"/>
    <n v="2"/>
    <s v="European Judo Championships Veterans 2024"/>
    <x v="0"/>
    <s v="EC"/>
    <s v="2024"/>
    <s v="2024 EC 2"/>
    <n v="105"/>
    <x v="189"/>
    <x v="27"/>
  </r>
  <r>
    <s v="3567bf4c"/>
    <s v="GER"/>
    <s v="METZDORF"/>
    <s v="Axel"/>
    <n v="1"/>
    <d v="1969-12-08T00:00:00"/>
    <s v="Veterans M6"/>
    <s v="-66 kg"/>
    <n v="3"/>
    <s v="European Judo Championships Veterans 2024"/>
    <x v="0"/>
    <s v="EC"/>
    <s v="2024"/>
    <s v="2024 EC 3"/>
    <n v="70"/>
    <x v="738"/>
    <x v="23"/>
  </r>
  <r>
    <s v="b68e7f83"/>
    <s v="ITA"/>
    <s v="MURRONI"/>
    <s v="Fabrizio"/>
    <n v="1"/>
    <d v="1969-04-01T00:00:00"/>
    <s v="Veterans M6"/>
    <s v="-66 kg"/>
    <n v="3"/>
    <s v="European Judo Championships Veterans 2024"/>
    <x v="0"/>
    <s v="EC"/>
    <s v="2024"/>
    <s v="2024 EC 3"/>
    <n v="70"/>
    <x v="155"/>
    <x v="23"/>
  </r>
  <r>
    <s v="e93ecf22"/>
    <s v="FRA"/>
    <s v="MBANI"/>
    <s v="Christian"/>
    <n v="1"/>
    <d v="1968-03-15T00:00:00"/>
    <s v="Veterans M6"/>
    <s v="-73 kg"/>
    <n v="1"/>
    <s v="European Judo Championships Veterans 2024"/>
    <x v="0"/>
    <s v="EC"/>
    <s v="2024"/>
    <s v="2024 EC 1"/>
    <n v="175"/>
    <x v="192"/>
    <x v="25"/>
  </r>
  <r>
    <s v="be6d9c9a"/>
    <s v="FIN"/>
    <s v="LAUREN"/>
    <s v="Pasi"/>
    <n v="1"/>
    <d v="1968-12-14T00:00:00"/>
    <s v="Veterans M6"/>
    <s v="-73 kg"/>
    <n v="2"/>
    <s v="European Judo Championships Veterans 2024"/>
    <x v="0"/>
    <s v="EC"/>
    <s v="2024"/>
    <s v="2024 EC 2"/>
    <n v="105"/>
    <x v="193"/>
    <x v="25"/>
  </r>
  <r>
    <s v="91fba311"/>
    <s v="ROU"/>
    <s v="CHIRAZI"/>
    <s v="Marin"/>
    <n v="1"/>
    <d v="1965-11-23T00:00:00"/>
    <s v="Veterans M6"/>
    <s v="-73 kg"/>
    <n v="3"/>
    <s v="European Judo Championships Veterans 2024"/>
    <x v="0"/>
    <s v="EC"/>
    <s v="2024"/>
    <s v="2024 EC 3"/>
    <n v="70"/>
    <x v="739"/>
    <x v="26"/>
  </r>
  <r>
    <s v="eea95987"/>
    <s v="FRA"/>
    <s v="TULLIO"/>
    <s v="Yves"/>
    <n v="1"/>
    <d v="1966-01-03T00:00:00"/>
    <s v="Veterans M6"/>
    <s v="-73 kg"/>
    <n v="3"/>
    <s v="European Judo Championships Veterans 2024"/>
    <x v="0"/>
    <s v="EC"/>
    <s v="2024"/>
    <s v="2024 EC 3"/>
    <n v="70"/>
    <x v="740"/>
    <x v="27"/>
  </r>
  <r>
    <s v="4dcebf87"/>
    <s v="FRA"/>
    <s v="MANETTE"/>
    <s v="CHRISTOPHE"/>
    <n v="1"/>
    <d v="1969-07-21T00:00:00"/>
    <s v="Veterans M6"/>
    <s v="-81 kg"/>
    <n v="1"/>
    <s v="European Judo Championships Veterans 2024"/>
    <x v="0"/>
    <s v="EC"/>
    <s v="2024"/>
    <s v="2024 EC 1"/>
    <n v="175"/>
    <x v="167"/>
    <x v="23"/>
  </r>
  <r>
    <s v="7c4b1147"/>
    <s v="ITA"/>
    <s v="SPADINI"/>
    <s v="Luca"/>
    <n v="1"/>
    <d v="1969-03-09T00:00:00"/>
    <s v="Veterans M6"/>
    <s v="-81 kg"/>
    <n v="2"/>
    <s v="European Judo Championships Veterans 2024"/>
    <x v="0"/>
    <s v="EC"/>
    <s v="2024"/>
    <s v="2024 EC 2"/>
    <n v="105"/>
    <x v="604"/>
    <x v="23"/>
  </r>
  <r>
    <s v="c419cb62"/>
    <s v="SWE"/>
    <s v="ENGH"/>
    <s v="Jonas"/>
    <n v="1"/>
    <d v="1969-06-08T00:00:00"/>
    <s v="Veterans M6"/>
    <s v="-81 kg"/>
    <n v="3"/>
    <s v="European Judo Championships Veterans 2024"/>
    <x v="0"/>
    <s v="EC"/>
    <s v="2024"/>
    <s v="2024 EC 3"/>
    <n v="70"/>
    <x v="741"/>
    <x v="23"/>
  </r>
  <r>
    <s v="a1516131"/>
    <s v="CZE"/>
    <s v="VESELY"/>
    <s v="Lukas"/>
    <n v="1"/>
    <d v="1967-10-06T00:00:00"/>
    <s v="Veterans M6"/>
    <s v="-81 kg"/>
    <n v="3"/>
    <s v="European Judo Championships Veterans 2024"/>
    <x v="0"/>
    <s v="EC"/>
    <s v="2024"/>
    <s v="2024 EC 3"/>
    <n v="70"/>
    <x v="198"/>
    <x v="29"/>
  </r>
  <r>
    <s v="14d2f38f"/>
    <s v="FRA"/>
    <s v="HOSTEAU"/>
    <s v="CHRISTOPHE"/>
    <n v="1"/>
    <d v="1966-09-14T00:00:00"/>
    <s v="Veterans M6"/>
    <s v="-90 kg"/>
    <n v="1"/>
    <s v="European Judo Championships Veterans 2024"/>
    <x v="0"/>
    <s v="EC"/>
    <s v="2024"/>
    <s v="2024 EC 1"/>
    <n v="175"/>
    <x v="200"/>
    <x v="27"/>
  </r>
  <r>
    <s v="c53f74bf"/>
    <s v="ITA"/>
    <s v="PRESSELLO"/>
    <s v="Stefano"/>
    <n v="1"/>
    <d v="1969-03-07T00:00:00"/>
    <s v="Veterans M6"/>
    <s v="-90 kg"/>
    <n v="2"/>
    <s v="European Judo Championships Veterans 2024"/>
    <x v="0"/>
    <s v="EC"/>
    <s v="2024"/>
    <s v="2024 EC 2"/>
    <n v="105"/>
    <x v="169"/>
    <x v="23"/>
  </r>
  <r>
    <s v="61b152f6"/>
    <s v="FRA"/>
    <s v="VERDAUD"/>
    <s v="Anthony"/>
    <n v="1"/>
    <d v="1969-07-10T00:00:00"/>
    <s v="Veterans M6"/>
    <s v="-90 kg"/>
    <n v="3"/>
    <s v="European Judo Championships Veterans 2024"/>
    <x v="0"/>
    <s v="EC"/>
    <s v="2024"/>
    <s v="2024 EC 3"/>
    <n v="70"/>
    <x v="742"/>
    <x v="23"/>
  </r>
  <r>
    <s v="5befe164"/>
    <s v="BEL"/>
    <s v="VANDEVOORT"/>
    <s v="Dirk"/>
    <n v="1"/>
    <d v="1966-02-25T00:00:00"/>
    <s v="Veterans M6"/>
    <s v="-90 kg"/>
    <n v="3"/>
    <s v="European Judo Championships Veterans 2024"/>
    <x v="0"/>
    <s v="EC"/>
    <s v="2024"/>
    <s v="2024 EC 3"/>
    <n v="70"/>
    <x v="448"/>
    <x v="27"/>
  </r>
  <r>
    <s v="c79634ab"/>
    <s v="AUT"/>
    <s v="RUSU"/>
    <s v="Iulian"/>
    <n v="1"/>
    <d v="1967-03-29T00:00:00"/>
    <s v="Veterans M6"/>
    <s v="-100 kg"/>
    <n v="1"/>
    <s v="European Judo Championships Veterans 2024"/>
    <x v="0"/>
    <s v="EC"/>
    <s v="2024"/>
    <s v="2024 EC 1"/>
    <n v="175"/>
    <x v="204"/>
    <x v="29"/>
  </r>
  <r>
    <s v="15394c86"/>
    <s v="GEO"/>
    <s v="GVASALIA"/>
    <s v="Elguja"/>
    <n v="1"/>
    <d v="1965-08-23T00:00:00"/>
    <s v="Veterans M6"/>
    <s v="-100 kg"/>
    <n v="2"/>
    <s v="European Judo Championships Veterans 2024"/>
    <x v="0"/>
    <s v="EC"/>
    <s v="2024"/>
    <s v="2024 EC 2"/>
    <n v="105"/>
    <x v="639"/>
    <x v="26"/>
  </r>
  <r>
    <s v="f7992b93"/>
    <s v="POL"/>
    <s v="KAMINSKI"/>
    <s v="Slawomir"/>
    <n v="1"/>
    <d v="1965-01-05T00:00:00"/>
    <s v="Veterans M6"/>
    <s v="-100 kg"/>
    <n v="3"/>
    <s v="European Judo Championships Veterans 2024"/>
    <x v="0"/>
    <s v="EC"/>
    <s v="2024"/>
    <s v="2024 EC 3"/>
    <n v="70"/>
    <x v="206"/>
    <x v="26"/>
  </r>
  <r>
    <s v="584e54af"/>
    <s v="FRA"/>
    <s v="LACOMBE"/>
    <s v="William"/>
    <n v="1"/>
    <d v="1965-05-20T00:00:00"/>
    <s v="Veterans M6"/>
    <s v="-100 kg"/>
    <n v="3"/>
    <s v="European Judo Championships Veterans 2024"/>
    <x v="0"/>
    <s v="EC"/>
    <s v="2024"/>
    <s v="2024 EC 3"/>
    <n v="70"/>
    <x v="743"/>
    <x v="26"/>
  </r>
  <r>
    <s v="c8368d4f"/>
    <s v="MDA"/>
    <s v="MARINESCU"/>
    <s v="Viorel"/>
    <n v="1"/>
    <d v="1967-10-02T00:00:00"/>
    <s v="Veterans M6"/>
    <s v="+100 kg"/>
    <n v="1"/>
    <s v="European Judo Championships Veterans 2024"/>
    <x v="0"/>
    <s v="EC"/>
    <s v="2024"/>
    <s v="2024 EC 1"/>
    <n v="175"/>
    <x v="209"/>
    <x v="29"/>
  </r>
  <r>
    <s v="28a382d7"/>
    <s v="GER"/>
    <s v="GESELL"/>
    <s v="Juergen"/>
    <n v="1"/>
    <d v="1967-02-02T00:00:00"/>
    <s v="Veterans M6"/>
    <s v="+100 kg"/>
    <n v="2"/>
    <s v="European Judo Championships Veterans 2024"/>
    <x v="0"/>
    <s v="EC"/>
    <s v="2024"/>
    <s v="2024 EC 2"/>
    <n v="105"/>
    <x v="744"/>
    <x v="29"/>
  </r>
  <r>
    <s v="7b4c998f"/>
    <s v="HUN"/>
    <s v="SZOCS"/>
    <s v="Laszlo"/>
    <n v="1"/>
    <d v="1968-10-26T00:00:00"/>
    <s v="Veterans M6"/>
    <s v="+100 kg"/>
    <n v="3"/>
    <s v="European Judo Championships Veterans 2024"/>
    <x v="0"/>
    <s v="EC"/>
    <s v="2024"/>
    <s v="2024 EC 3"/>
    <n v="70"/>
    <x v="208"/>
    <x v="25"/>
  </r>
  <r>
    <s v="d9af3873"/>
    <s v="FRA"/>
    <s v="LATOUR"/>
    <s v="Francois"/>
    <n v="1"/>
    <d v="1969-06-29T00:00:00"/>
    <s v="Veterans M6"/>
    <s v="+100 kg"/>
    <n v="3"/>
    <s v="European Judo Championships Veterans 2024"/>
    <x v="0"/>
    <s v="EC"/>
    <s v="2024"/>
    <s v="2024 EC 3"/>
    <n v="70"/>
    <x v="745"/>
    <x v="23"/>
  </r>
  <r>
    <s v="6ee2ca85"/>
    <s v="BEL"/>
    <s v="VAN DE VOORDE"/>
    <s v="Annick"/>
    <n v="2"/>
    <d v="1966-08-02T00:00:00"/>
    <s v="Veterans F6"/>
    <s v="-52 kg"/>
    <n v="1"/>
    <s v="European Judo Championships Veterans 2024"/>
    <x v="1"/>
    <s v="EC"/>
    <s v="2024"/>
    <s v="2024 EC 1"/>
    <n v="175"/>
    <x v="242"/>
    <x v="27"/>
  </r>
  <r>
    <s v="e72f1eec"/>
    <s v="FRA"/>
    <s v="SOVET"/>
    <s v="Sylvie"/>
    <n v="2"/>
    <d v="1961-08-07T00:00:00"/>
    <s v="Veterans F6"/>
    <s v="-52 kg"/>
    <n v="2"/>
    <s v="European Judo Championships Veterans 2024"/>
    <x v="1"/>
    <s v="EC"/>
    <s v="2024"/>
    <s v="2024 EC 2"/>
    <n v="105"/>
    <x v="245"/>
    <x v="33"/>
  </r>
  <r>
    <s v="cd325b3c"/>
    <s v="GER"/>
    <s v="HACKEL"/>
    <s v="Sylvia"/>
    <n v="2"/>
    <d v="1963-09-18T00:00:00"/>
    <s v="Veterans F6"/>
    <s v="-57 kg"/>
    <n v="1"/>
    <s v="European Judo Championships Veterans 2024"/>
    <x v="1"/>
    <s v="EC"/>
    <s v="2024"/>
    <s v="2024 EC 1"/>
    <n v="175"/>
    <x v="244"/>
    <x v="31"/>
  </r>
  <r>
    <s v="d6d3759f"/>
    <s v="SUI"/>
    <s v="MUELLER"/>
    <s v="Rita"/>
    <n v="2"/>
    <d v="1967-01-28T00:00:00"/>
    <s v="Veterans F6"/>
    <s v="-57 kg"/>
    <n v="2"/>
    <s v="European Judo Championships Veterans 2024"/>
    <x v="1"/>
    <s v="EC"/>
    <s v="2024"/>
    <s v="2024 EC 2"/>
    <n v="105"/>
    <x v="746"/>
    <x v="29"/>
  </r>
  <r>
    <s v="bd2a9549"/>
    <s v="FRA"/>
    <s v="PINEAU"/>
    <s v="Anne-Cecile"/>
    <n v="2"/>
    <d v="1967-05-09T00:00:00"/>
    <s v="Veterans F6"/>
    <s v="-57 kg"/>
    <n v="3"/>
    <s v="European Judo Championships Veterans 2024"/>
    <x v="1"/>
    <s v="EC"/>
    <s v="2024"/>
    <s v="2024 EC 3"/>
    <n v="70"/>
    <x v="214"/>
    <x v="29"/>
  </r>
  <r>
    <s v="b2dd261b"/>
    <s v="FRA"/>
    <s v="BERTRAND"/>
    <s v="LEILA"/>
    <n v="2"/>
    <d v="1965-08-14T00:00:00"/>
    <s v="Veterans F6"/>
    <s v="-57 kg"/>
    <n v="3"/>
    <s v="European Judo Championships Veterans 2024"/>
    <x v="1"/>
    <s v="EC"/>
    <s v="2024"/>
    <s v="2024 EC 3"/>
    <n v="70"/>
    <x v="456"/>
    <x v="26"/>
  </r>
  <r>
    <s v="fed6d269"/>
    <s v="SWE"/>
    <s v="SJO"/>
    <s v="Anne"/>
    <n v="2"/>
    <d v="1969-06-20T00:00:00"/>
    <s v="Veterans F6"/>
    <s v="-63 kg"/>
    <n v="1"/>
    <s v="European Judo Championships Veterans 2024"/>
    <x v="1"/>
    <s v="EC"/>
    <s v="2024"/>
    <s v="2024 EC 1"/>
    <n v="175"/>
    <x v="747"/>
    <x v="23"/>
  </r>
  <r>
    <s v="24e65586"/>
    <s v="ITA"/>
    <s v="SATO"/>
    <s v="Marika"/>
    <n v="2"/>
    <d v="1969-07-08T00:00:00"/>
    <s v="Veterans F6"/>
    <s v="-63 kg"/>
    <n v="2"/>
    <s v="European Judo Championships Veterans 2024"/>
    <x v="1"/>
    <s v="EC"/>
    <s v="2024"/>
    <s v="2024 EC 2"/>
    <n v="105"/>
    <x v="181"/>
    <x v="23"/>
  </r>
  <r>
    <s v="57f5ce47"/>
    <s v="ITA"/>
    <s v="GUEMATI"/>
    <s v="Maha Aida"/>
    <n v="2"/>
    <d v="1965-11-25T00:00:00"/>
    <s v="Veterans F6"/>
    <s v="-63 kg"/>
    <n v="3"/>
    <s v="European Judo Championships Veterans 2024"/>
    <x v="1"/>
    <s v="EC"/>
    <s v="2024"/>
    <s v="2024 EC 3"/>
    <n v="70"/>
    <x v="216"/>
    <x v="26"/>
  </r>
  <r>
    <s v="14e47f17"/>
    <s v="ITA"/>
    <s v="FALLANI"/>
    <s v="Giada"/>
    <n v="2"/>
    <d v="1966-11-03T00:00:00"/>
    <s v="Veterans F6"/>
    <s v="-63 kg"/>
    <n v="3"/>
    <s v="European Judo Championships Veterans 2024"/>
    <x v="1"/>
    <s v="EC"/>
    <s v="2024"/>
    <s v="2024 EC 3"/>
    <n v="70"/>
    <x v="748"/>
    <x v="27"/>
  </r>
  <r>
    <s v="c497c24c"/>
    <s v="HUN"/>
    <s v="PETER"/>
    <s v="Kamilla"/>
    <n v="2"/>
    <d v="1968-09-26T00:00:00"/>
    <s v="Veterans F6"/>
    <s v="-70 kg"/>
    <n v="1"/>
    <s v="European Judo Championships Veterans 2024"/>
    <x v="1"/>
    <s v="EC"/>
    <s v="2024"/>
    <s v="2024 EC 1"/>
    <n v="175"/>
    <x v="249"/>
    <x v="25"/>
  </r>
  <r>
    <s v="2eadb446"/>
    <s v="FRA"/>
    <s v="COLLOMB"/>
    <s v="CHRISTINE"/>
    <n v="2"/>
    <d v="1968-09-10T00:00:00"/>
    <s v="Veterans F6"/>
    <s v="-70 kg"/>
    <n v="2"/>
    <s v="European Judo Championships Veterans 2024"/>
    <x v="1"/>
    <s v="EC"/>
    <s v="2024"/>
    <s v="2024 EC 2"/>
    <n v="105"/>
    <x v="749"/>
    <x v="25"/>
  </r>
  <r>
    <s v="ae897dc9"/>
    <s v="CZE"/>
    <s v="AUTERSKA"/>
    <s v="Petra"/>
    <n v="2"/>
    <d v="1964-01-11T00:00:00"/>
    <s v="Veterans F6"/>
    <s v="-70 kg"/>
    <n v="3"/>
    <s v="European Judo Championships Veterans 2024"/>
    <x v="1"/>
    <s v="EC"/>
    <s v="2024"/>
    <s v="2024 EC 3"/>
    <n v="70"/>
    <x v="459"/>
    <x v="28"/>
  </r>
  <r>
    <s v="4ed9f54a"/>
    <s v="GER"/>
    <s v="UEHLEIN"/>
    <s v="Anja Dorothee"/>
    <n v="2"/>
    <d v="1967-02-15T00:00:00"/>
    <s v="Veterans F6"/>
    <s v="-78 kg"/>
    <n v="1"/>
    <s v="European Judo Championships Veterans 2024"/>
    <x v="1"/>
    <s v="EC"/>
    <s v="2024"/>
    <s v="2024 EC 1"/>
    <n v="175"/>
    <x v="750"/>
    <x v="29"/>
  </r>
  <r>
    <s v="b5a8978c"/>
    <s v="CZE"/>
    <s v="KRALIKOVA"/>
    <s v="Ivana"/>
    <n v="2"/>
    <d v="1972-02-15T00:00:00"/>
    <s v="Veterans F6"/>
    <s v="-78 kg"/>
    <n v="2"/>
    <s v="European Judo Championships Veterans 2024"/>
    <x v="1"/>
    <s v="EC"/>
    <s v="2024"/>
    <s v="2024 EC 2"/>
    <n v="105"/>
    <x v="461"/>
    <x v="21"/>
  </r>
  <r>
    <s v="2ab8a994"/>
    <s v="ESP"/>
    <s v="ELORZA"/>
    <s v="Garayalde"/>
    <n v="1"/>
    <d v="1963-09-08T00:00:00"/>
    <s v="Veterans M7"/>
    <s v="-60 kg"/>
    <n v="1"/>
    <s v="European Judo Championships Veterans 2024"/>
    <x v="0"/>
    <s v="EC"/>
    <s v="2024"/>
    <s v="2024 EC 1"/>
    <n v="175"/>
    <x v="219"/>
    <x v="31"/>
  </r>
  <r>
    <s v="2faa82ed"/>
    <s v="ROU"/>
    <s v="PANDUR"/>
    <s v="Dan"/>
    <n v="1"/>
    <d v="1960-12-09T00:00:00"/>
    <s v="Veterans M7"/>
    <s v="-60 kg"/>
    <n v="2"/>
    <s v="European Judo Championships Veterans 2024"/>
    <x v="0"/>
    <s v="EC"/>
    <s v="2024"/>
    <s v="2024 EC 2"/>
    <n v="105"/>
    <x v="220"/>
    <x v="32"/>
  </r>
  <r>
    <s v="93a2812b"/>
    <s v="GER"/>
    <s v="VILLMANN"/>
    <s v="Thomas"/>
    <n v="1"/>
    <d v="1963-09-30T00:00:00"/>
    <s v="Veterans M7"/>
    <s v="-60 kg"/>
    <n v="3"/>
    <s v="European Judo Championships Veterans 2024"/>
    <x v="0"/>
    <s v="EC"/>
    <s v="2024"/>
    <s v="2024 EC 3"/>
    <n v="70"/>
    <x v="751"/>
    <x v="31"/>
  </r>
  <r>
    <s v="d8fe36d4"/>
    <s v="FRA"/>
    <s v="SESTU"/>
    <s v="Giovanni"/>
    <n v="1"/>
    <d v="1960-05-20T00:00:00"/>
    <s v="Veterans M7"/>
    <s v="-66 kg"/>
    <n v="1"/>
    <s v="European Judo Championships Veterans 2024"/>
    <x v="0"/>
    <s v="EC"/>
    <s v="2024"/>
    <s v="2024 EC 1"/>
    <n v="175"/>
    <x v="752"/>
    <x v="32"/>
  </r>
  <r>
    <s v="1229e89f"/>
    <s v="POL"/>
    <s v="PAZGAN"/>
    <s v="Stanislaw"/>
    <n v="1"/>
    <d v="1960-09-14T00:00:00"/>
    <s v="Veterans M7"/>
    <s v="-66 kg"/>
    <n v="2"/>
    <s v="European Judo Championships Veterans 2024"/>
    <x v="0"/>
    <s v="EC"/>
    <s v="2024"/>
    <s v="2024 EC 2"/>
    <n v="105"/>
    <x v="222"/>
    <x v="32"/>
  </r>
  <r>
    <s v="bb48e611"/>
    <s v="GER"/>
    <s v="NOETZEL"/>
    <s v="Werner"/>
    <n v="1"/>
    <d v="1964-01-07T00:00:00"/>
    <s v="Veterans M7"/>
    <s v="-66 kg"/>
    <n v="3"/>
    <s v="European Judo Championships Veterans 2024"/>
    <x v="0"/>
    <s v="EC"/>
    <s v="2024"/>
    <s v="2024 EC 3"/>
    <n v="70"/>
    <x v="753"/>
    <x v="28"/>
  </r>
  <r>
    <s v="664ad3d1"/>
    <s v="POR"/>
    <s v="GARCIA"/>
    <s v="Eduardo"/>
    <n v="1"/>
    <d v="1961-09-27T00:00:00"/>
    <s v="Veterans M7"/>
    <s v="-66 kg"/>
    <n v="3"/>
    <s v="European Judo Championships Veterans 2024"/>
    <x v="0"/>
    <s v="EC"/>
    <s v="2024"/>
    <s v="2024 EC 3"/>
    <n v="70"/>
    <x v="221"/>
    <x v="33"/>
  </r>
  <r>
    <s v="598dade7"/>
    <s v="ITA"/>
    <s v="GIGLI"/>
    <s v="Marco"/>
    <n v="1"/>
    <d v="1964-10-22T00:00:00"/>
    <s v="Veterans M7"/>
    <s v="-73 kg"/>
    <n v="1"/>
    <s v="European Judo Championships Veterans 2024"/>
    <x v="0"/>
    <s v="EC"/>
    <s v="2024"/>
    <s v="2024 EC 1"/>
    <n v="175"/>
    <x v="194"/>
    <x v="28"/>
  </r>
  <r>
    <s v="da1546c7"/>
    <s v="AUT"/>
    <s v="REISINGER"/>
    <s v="Johann"/>
    <n v="1"/>
    <d v="1964-02-17T00:00:00"/>
    <s v="Veterans M7"/>
    <s v="-73 kg"/>
    <n v="2"/>
    <s v="European Judo Championships Veterans 2024"/>
    <x v="0"/>
    <s v="EC"/>
    <s v="2024"/>
    <s v="2024 EC 2"/>
    <n v="105"/>
    <x v="754"/>
    <x v="28"/>
  </r>
  <r>
    <s v="5281b863"/>
    <s v="FRA"/>
    <s v="NOUASRIA"/>
    <s v="Nacer"/>
    <n v="1"/>
    <d v="1961-11-25T00:00:00"/>
    <s v="Veterans M7"/>
    <s v="-73 kg"/>
    <n v="3"/>
    <s v="European Judo Championships Veterans 2024"/>
    <x v="0"/>
    <s v="EC"/>
    <s v="2024"/>
    <s v="2024 EC 3"/>
    <n v="70"/>
    <x v="225"/>
    <x v="33"/>
  </r>
  <r>
    <s v="a664bdeb"/>
    <s v="ESP"/>
    <s v="LORENZO APARICIO"/>
    <s v="Francisco"/>
    <n v="1"/>
    <d v="1960-03-22T00:00:00"/>
    <s v="Veterans M7"/>
    <s v="-73 kg"/>
    <n v="3"/>
    <s v="European Judo Championships Veterans 2024"/>
    <x v="0"/>
    <s v="EC"/>
    <s v="2024"/>
    <s v="2024 EC 3"/>
    <n v="70"/>
    <x v="755"/>
    <x v="32"/>
  </r>
  <r>
    <s v="1bbefedb"/>
    <s v="SRB"/>
    <s v="JOCIC"/>
    <s v="Miroslav"/>
    <n v="1"/>
    <d v="1962-06-20T00:00:00"/>
    <s v="Veterans M7"/>
    <s v="-81 kg"/>
    <n v="1"/>
    <s v="European Judo Championships Veterans 2024"/>
    <x v="0"/>
    <s v="EC"/>
    <s v="2024"/>
    <s v="2024 EC 1"/>
    <n v="175"/>
    <x v="229"/>
    <x v="34"/>
  </r>
  <r>
    <s v="be724f56"/>
    <s v="ITA"/>
    <s v="SANTINI"/>
    <s v="Fabio"/>
    <n v="1"/>
    <d v="1963-02-26T00:00:00"/>
    <s v="Veterans M7"/>
    <s v="-81 kg"/>
    <n v="2"/>
    <s v="European Judo Championships Veterans 2024"/>
    <x v="0"/>
    <s v="EC"/>
    <s v="2024"/>
    <s v="2024 EC 2"/>
    <n v="105"/>
    <x v="231"/>
    <x v="31"/>
  </r>
  <r>
    <s v="ed92d6cb"/>
    <s v="SUI"/>
    <s v="PANTILLON"/>
    <s v="Gilbert"/>
    <n v="1"/>
    <d v="1963-06-15T00:00:00"/>
    <s v="Veterans M7"/>
    <s v="-81 kg"/>
    <n v="3"/>
    <s v="European Judo Championships Veterans 2024"/>
    <x v="0"/>
    <s v="EC"/>
    <s v="2024"/>
    <s v="2024 EC 3"/>
    <n v="70"/>
    <x v="230"/>
    <x v="31"/>
  </r>
  <r>
    <s v="a53ab325"/>
    <s v="FRA"/>
    <s v="BOULATIKA"/>
    <s v="Abdelkader"/>
    <n v="1"/>
    <d v="1963-05-10T00:00:00"/>
    <s v="Veterans M7"/>
    <s v="-81 kg"/>
    <n v="3"/>
    <s v="European Judo Championships Veterans 2024"/>
    <x v="0"/>
    <s v="EC"/>
    <s v="2024"/>
    <s v="2024 EC 3"/>
    <n v="70"/>
    <x v="756"/>
    <x v="31"/>
  </r>
  <r>
    <s v="ed6fcd24"/>
    <s v="GER"/>
    <s v="PETERSEN"/>
    <s v="Nils"/>
    <n v="1"/>
    <d v="1963-05-19T00:00:00"/>
    <s v="Veterans M7"/>
    <s v="-90 kg"/>
    <n v="1"/>
    <s v="European Judo Championships Veterans 2024"/>
    <x v="0"/>
    <s v="EC"/>
    <s v="2024"/>
    <s v="2024 EC 1"/>
    <n v="175"/>
    <x v="478"/>
    <x v="31"/>
  </r>
  <r>
    <s v="a1214b98"/>
    <s v="SUI"/>
    <s v="FUERST"/>
    <s v="Marcel"/>
    <n v="1"/>
    <d v="1960-08-30T00:00:00"/>
    <s v="Veterans M7"/>
    <s v="-90 kg"/>
    <n v="2"/>
    <s v="European Judo Championships Veterans 2024"/>
    <x v="0"/>
    <s v="EC"/>
    <s v="2024"/>
    <s v="2024 EC 2"/>
    <n v="105"/>
    <x v="233"/>
    <x v="32"/>
  </r>
  <r>
    <s v="5b3ffa2b"/>
    <s v="UKR"/>
    <s v="KNYSH"/>
    <s v="Ihor"/>
    <n v="1"/>
    <d v="1961-10-07T00:00:00"/>
    <s v="Veterans M7"/>
    <s v="-90 kg"/>
    <n v="3"/>
    <s v="European Judo Championships Veterans 2024"/>
    <x v="0"/>
    <s v="EC"/>
    <s v="2024"/>
    <s v="2024 EC 3"/>
    <n v="70"/>
    <x v="757"/>
    <x v="33"/>
  </r>
  <r>
    <s v="6beb7923"/>
    <s v="SRB"/>
    <s v="NASKOVIC"/>
    <s v="Nenad"/>
    <n v="1"/>
    <d v="1962-06-13T00:00:00"/>
    <s v="Veterans M7"/>
    <s v="-90 kg"/>
    <n v="3"/>
    <s v="European Judo Championships Veterans 2024"/>
    <x v="0"/>
    <s v="EC"/>
    <s v="2024"/>
    <s v="2024 EC 3"/>
    <n v="70"/>
    <x v="234"/>
    <x v="34"/>
  </r>
  <r>
    <s v="a9fc4ff4"/>
    <s v="GER"/>
    <s v="SCHENKE"/>
    <s v="Joerg"/>
    <n v="1"/>
    <d v="1963-10-26T00:00:00"/>
    <s v="Veterans M7"/>
    <s v="-100 kg"/>
    <n v="1"/>
    <s v="European Judo Championships Veterans 2024"/>
    <x v="0"/>
    <s v="EC"/>
    <s v="2024"/>
    <s v="2024 EC 1"/>
    <n v="175"/>
    <x v="758"/>
    <x v="31"/>
  </r>
  <r>
    <s v="c93a8842"/>
    <s v="ESP"/>
    <s v="PRADO BALLESTERO"/>
    <s v="Juan Antonio"/>
    <n v="1"/>
    <d v="1962-10-24T00:00:00"/>
    <s v="Veterans M7"/>
    <s v="-100 kg"/>
    <n v="2"/>
    <s v="European Judo Championships Veterans 2024"/>
    <x v="0"/>
    <s v="EC"/>
    <s v="2024"/>
    <s v="2024 EC 2"/>
    <n v="105"/>
    <x v="237"/>
    <x v="34"/>
  </r>
  <r>
    <s v="d8e59bb9"/>
    <s v="AZE"/>
    <s v="ALIYEV"/>
    <s v="Nazim"/>
    <n v="1"/>
    <d v="1962-11-10T00:00:00"/>
    <s v="Veterans M7"/>
    <s v="-100 kg"/>
    <n v="3"/>
    <s v="European Judo Championships Veterans 2024"/>
    <x v="0"/>
    <s v="EC"/>
    <s v="2024"/>
    <s v="2024 EC 3"/>
    <n v="70"/>
    <x v="564"/>
    <x v="34"/>
  </r>
  <r>
    <n v="1.5553E+17"/>
    <s v="NED"/>
    <s v="KOPPE"/>
    <s v="Hendrik"/>
    <n v="1"/>
    <d v="1962-01-03T00:00:00"/>
    <s v="Veterans M7"/>
    <s v="+100 kg"/>
    <n v="1"/>
    <s v="European Judo Championships Veterans 2024"/>
    <x v="0"/>
    <s v="EC"/>
    <s v="2024"/>
    <s v="2024 EC 1"/>
    <n v="175"/>
    <x v="239"/>
    <x v="34"/>
  </r>
  <r>
    <s v="285b7761"/>
    <s v="GER"/>
    <s v="GROFER"/>
    <s v="Georg"/>
    <n v="1"/>
    <d v="1962-01-14T00:00:00"/>
    <s v="Veterans M7"/>
    <s v="+100 kg"/>
    <n v="2"/>
    <s v="European Judo Championships Veterans 2024"/>
    <x v="0"/>
    <s v="EC"/>
    <s v="2024"/>
    <s v="2024 EC 2"/>
    <n v="105"/>
    <x v="759"/>
    <x v="34"/>
  </r>
  <r>
    <s v="ac7ed718"/>
    <s v="GBR"/>
    <s v="MALLEY"/>
    <s v="Joyce"/>
    <n v="2"/>
    <d v="1962-06-01T00:00:00"/>
    <s v="Veterans F7"/>
    <s v="-63 kg"/>
    <n v="1"/>
    <s v="European Judo Championships Veterans 2024"/>
    <x v="1"/>
    <s v="EC"/>
    <s v="2024"/>
    <s v="2024 EC 1"/>
    <n v="175"/>
    <x v="760"/>
    <x v="34"/>
  </r>
  <r>
    <s v="f883cc8e"/>
    <s v="FRA"/>
    <s v="LAGRASTA"/>
    <s v="Beatrice"/>
    <n v="2"/>
    <d v="1962-11-27T00:00:00"/>
    <s v="Veterans F7"/>
    <s v="-63 kg"/>
    <n v="2"/>
    <s v="European Judo Championships Veterans 2024"/>
    <x v="1"/>
    <s v="EC"/>
    <s v="2024"/>
    <s v="2024 EC 2"/>
    <n v="105"/>
    <x v="246"/>
    <x v="34"/>
  </r>
  <r>
    <s v="2e38d874"/>
    <s v="GER"/>
    <s v="MACHULIK"/>
    <s v="Astrid"/>
    <n v="2"/>
    <d v="1962-11-16T00:00:00"/>
    <s v="Veterans F7"/>
    <s v="-63 kg"/>
    <n v="3"/>
    <s v="European Judo Championships Veterans 2024"/>
    <x v="1"/>
    <s v="EC"/>
    <s v="2024"/>
    <s v="2024 EC 3"/>
    <n v="70"/>
    <x v="247"/>
    <x v="34"/>
  </r>
  <r>
    <s v="166a7d8c"/>
    <s v="FRA"/>
    <s v="JEAN GILLES"/>
    <s v="Christian"/>
    <n v="1"/>
    <d v="1959-05-19T00:00:00"/>
    <s v="Veterans M8"/>
    <s v="-60 kg"/>
    <n v="1"/>
    <s v="European Judo Championships Veterans 2024"/>
    <x v="0"/>
    <s v="EC"/>
    <s v="2024"/>
    <s v="2024 EC 1"/>
    <n v="175"/>
    <x v="218"/>
    <x v="30"/>
  </r>
  <r>
    <s v="48739aa8"/>
    <s v="MDA"/>
    <s v="BRINZA"/>
    <s v="Constantin"/>
    <n v="1"/>
    <d v="1956-06-02T00:00:00"/>
    <s v="Veterans M8"/>
    <s v="-60 kg"/>
    <n v="2"/>
    <s v="European Judo Championships Veterans 2024"/>
    <x v="0"/>
    <s v="EC"/>
    <s v="2024"/>
    <s v="2024 EC 2"/>
    <n v="105"/>
    <x v="251"/>
    <x v="36"/>
  </r>
  <r>
    <s v="424b2643"/>
    <s v="LAT"/>
    <s v="GEVLA"/>
    <s v="Andrejs"/>
    <n v="1"/>
    <d v="1955-06-11T00:00:00"/>
    <s v="Veterans M8"/>
    <s v="-60 kg"/>
    <n v="3"/>
    <s v="European Judo Championships Veterans 2024"/>
    <x v="0"/>
    <s v="EC"/>
    <s v="2024"/>
    <s v="2024 EC 3"/>
    <n v="70"/>
    <x v="560"/>
    <x v="37"/>
  </r>
  <r>
    <s v="a621fb1e"/>
    <s v="ESP"/>
    <s v="BLANCO  RODRIGUEZ"/>
    <s v="Juan Luis"/>
    <n v="1"/>
    <d v="1958-08-11T00:00:00"/>
    <s v="Veterans M8"/>
    <s v="-66 kg"/>
    <n v="1"/>
    <s v="European Judo Championships Veterans 2024"/>
    <x v="0"/>
    <s v="EC"/>
    <s v="2024"/>
    <s v="2024 EC 1"/>
    <n v="175"/>
    <x v="254"/>
    <x v="38"/>
  </r>
  <r>
    <s v="d7c32bba"/>
    <s v="IRL"/>
    <s v="TANNAM"/>
    <s v="Donal"/>
    <n v="1"/>
    <d v="1959-06-14T00:00:00"/>
    <s v="Veterans M8"/>
    <s v="-66 kg"/>
    <n v="2"/>
    <s v="European Judo Championships Veterans 2024"/>
    <x v="0"/>
    <s v="EC"/>
    <s v="2024"/>
    <s v="2024 EC 2"/>
    <n v="105"/>
    <x v="761"/>
    <x v="30"/>
  </r>
  <r>
    <s v="12cbf3db"/>
    <s v="AZE"/>
    <s v="AZARPUR"/>
    <s v="Vahid"/>
    <n v="1"/>
    <d v="1959-02-18T00:00:00"/>
    <s v="Veterans M8"/>
    <s v="-66 kg"/>
    <n v="3"/>
    <s v="European Judo Championships Veterans 2024"/>
    <x v="0"/>
    <s v="EC"/>
    <s v="2024"/>
    <s v="2024 EC 3"/>
    <n v="70"/>
    <x v="762"/>
    <x v="30"/>
  </r>
  <r>
    <s v="87b78d91"/>
    <s v="FRA"/>
    <s v="HALABI"/>
    <s v="Mohamed"/>
    <n v="1"/>
    <d v="1959-01-31T00:00:00"/>
    <s v="Veterans M8"/>
    <s v="-73 kg"/>
    <n v="1"/>
    <s v="European Judo Championships Veterans 2024"/>
    <x v="0"/>
    <s v="EC"/>
    <s v="2024"/>
    <s v="2024 EC 1"/>
    <n v="175"/>
    <x v="763"/>
    <x v="30"/>
  </r>
  <r>
    <s v="27ce2dd7"/>
    <s v="ROU"/>
    <s v="OTVOS"/>
    <s v="Andrei"/>
    <n v="1"/>
    <d v="1955-07-30T00:00:00"/>
    <s v="Veterans M8"/>
    <s v="-73 kg"/>
    <n v="2"/>
    <s v="European Judo Championships Veterans 2024"/>
    <x v="0"/>
    <s v="EC"/>
    <s v="2024"/>
    <s v="2024 EC 2"/>
    <n v="105"/>
    <x v="764"/>
    <x v="37"/>
  </r>
  <r>
    <s v="93f8aac9"/>
    <s v="FRA"/>
    <s v="FIGARI"/>
    <s v="CHRISTIAN"/>
    <n v="1"/>
    <d v="1957-06-05T00:00:00"/>
    <s v="Veterans M8"/>
    <s v="-73 kg"/>
    <n v="3"/>
    <s v="European Judo Championships Veterans 2024"/>
    <x v="0"/>
    <s v="EC"/>
    <s v="2024"/>
    <s v="2024 EC 3"/>
    <n v="70"/>
    <x v="494"/>
    <x v="39"/>
  </r>
  <r>
    <s v="18dc6af9"/>
    <s v="CZE"/>
    <s v="SARSOUN"/>
    <s v="Bohumir"/>
    <n v="1"/>
    <d v="1955-07-12T00:00:00"/>
    <s v="Veterans M8"/>
    <s v="-73 kg"/>
    <n v="3"/>
    <s v="European Judo Championships Veterans 2024"/>
    <x v="0"/>
    <s v="EC"/>
    <s v="2024"/>
    <s v="2024 EC 3"/>
    <n v="70"/>
    <x v="258"/>
    <x v="37"/>
  </r>
  <r>
    <s v="92297f48"/>
    <s v="BEL"/>
    <s v="LUISI"/>
    <s v="Andre"/>
    <n v="1"/>
    <d v="1956-12-14T00:00:00"/>
    <s v="Veterans M8"/>
    <s v="-81 kg"/>
    <n v="1"/>
    <s v="European Judo Championships Veterans 2024"/>
    <x v="0"/>
    <s v="EC"/>
    <s v="2024"/>
    <s v="2024 EC 1"/>
    <n v="175"/>
    <x v="262"/>
    <x v="36"/>
  </r>
  <r>
    <s v="dfb8e21f"/>
    <s v="ITA"/>
    <s v="ACERBI"/>
    <s v="Fabio"/>
    <n v="1"/>
    <d v="1959-07-29T00:00:00"/>
    <s v="Veterans M8"/>
    <s v="-81 kg"/>
    <n v="2"/>
    <s v="European Judo Championships Veterans 2024"/>
    <x v="0"/>
    <s v="EC"/>
    <s v="2024"/>
    <s v="2024 EC 2"/>
    <n v="105"/>
    <x v="611"/>
    <x v="30"/>
  </r>
  <r>
    <s v="e3351734"/>
    <s v="AUT"/>
    <s v="KURZ"/>
    <s v="Reinhold"/>
    <n v="1"/>
    <d v="1959-03-24T00:00:00"/>
    <s v="Veterans M8"/>
    <s v="-81 kg"/>
    <n v="3"/>
    <s v="European Judo Championships Veterans 2024"/>
    <x v="0"/>
    <s v="EC"/>
    <s v="2024"/>
    <s v="2024 EC 3"/>
    <n v="70"/>
    <x v="228"/>
    <x v="30"/>
  </r>
  <r>
    <s v="b1c17b33"/>
    <s v="POL"/>
    <s v="RODZOCH"/>
    <s v="Andrzej"/>
    <n v="1"/>
    <d v="1956-01-14T00:00:00"/>
    <s v="Veterans M8"/>
    <s v="-81 kg"/>
    <n v="3"/>
    <s v="European Judo Championships Veterans 2024"/>
    <x v="0"/>
    <s v="EC"/>
    <s v="2024"/>
    <s v="2024 EC 3"/>
    <n v="70"/>
    <x v="261"/>
    <x v="36"/>
  </r>
  <r>
    <s v="1ab159e4"/>
    <s v="AZE"/>
    <s v="RAJABLI"/>
    <s v="Farhad"/>
    <n v="1"/>
    <d v="1959-10-11T00:00:00"/>
    <s v="Veterans M8"/>
    <s v="-90 kg"/>
    <n v="1"/>
    <s v="European Judo Championships Veterans 2024"/>
    <x v="0"/>
    <s v="EC"/>
    <s v="2024"/>
    <s v="2024 EC 1"/>
    <n v="175"/>
    <x v="232"/>
    <x v="30"/>
  </r>
  <r>
    <s v="75211b29"/>
    <s v="POL"/>
    <s v="MATEJCZYK"/>
    <s v="Slawomir"/>
    <n v="1"/>
    <d v="1959-11-29T00:00:00"/>
    <s v="Veterans M8"/>
    <s v="-90 kg"/>
    <n v="2"/>
    <s v="European Judo Championships Veterans 2024"/>
    <x v="0"/>
    <s v="EC"/>
    <s v="2024"/>
    <s v="2024 EC 2"/>
    <n v="105"/>
    <x v="235"/>
    <x v="30"/>
  </r>
  <r>
    <s v="23c66556"/>
    <s v="GER"/>
    <s v="BARTSCH"/>
    <s v="Andreas"/>
    <n v="1"/>
    <d v="1959-01-10T00:00:00"/>
    <s v="Veterans M8"/>
    <s v="-90 kg"/>
    <n v="3"/>
    <s v="European Judo Championships Veterans 2024"/>
    <x v="0"/>
    <s v="EC"/>
    <s v="2024"/>
    <s v="2024 EC 3"/>
    <n v="70"/>
    <x v="477"/>
    <x v="30"/>
  </r>
  <r>
    <s v="da98d13b"/>
    <s v="GER"/>
    <s v="HINTERLEITNER"/>
    <s v="Wolfgang"/>
    <n v="1"/>
    <d v="1958-11-13T00:00:00"/>
    <s v="Veterans M8"/>
    <s v="-90 kg"/>
    <n v="3"/>
    <s v="European Judo Championships Veterans 2024"/>
    <x v="0"/>
    <s v="EC"/>
    <s v="2024"/>
    <s v="2024 EC 3"/>
    <n v="70"/>
    <x v="266"/>
    <x v="38"/>
  </r>
  <r>
    <s v="1ab52c6b"/>
    <s v="BIH"/>
    <s v="BOZOVIC"/>
    <s v="Dragan"/>
    <n v="1"/>
    <d v="1959-01-30T00:00:00"/>
    <s v="Veterans M8"/>
    <s v="-100 kg"/>
    <n v="1"/>
    <s v="European Judo Championships Veterans 2024"/>
    <x v="0"/>
    <s v="EC"/>
    <s v="2024"/>
    <s v="2024 EC 1"/>
    <n v="175"/>
    <x v="765"/>
    <x v="30"/>
  </r>
  <r>
    <s v="4b43c267"/>
    <s v="CRO"/>
    <s v="KRNJETA"/>
    <s v="Rade"/>
    <n v="1"/>
    <d v="1956-07-21T00:00:00"/>
    <s v="Veterans M8"/>
    <s v="-100 kg"/>
    <n v="2"/>
    <s v="European Judo Championships Veterans 2024"/>
    <x v="0"/>
    <s v="EC"/>
    <s v="2024"/>
    <s v="2024 EC 2"/>
    <n v="105"/>
    <x v="264"/>
    <x v="36"/>
  </r>
  <r>
    <s v="ae1cc72f"/>
    <s v="GBR"/>
    <s v="MCGUIRE"/>
    <s v="David"/>
    <n v="1"/>
    <d v="1958-05-21T00:00:00"/>
    <s v="Veterans M8"/>
    <s v="-100 kg"/>
    <n v="3"/>
    <s v="European Judo Championships Veterans 2024"/>
    <x v="0"/>
    <s v="EC"/>
    <s v="2024"/>
    <s v="2024 EC 3"/>
    <n v="70"/>
    <x v="766"/>
    <x v="38"/>
  </r>
  <r>
    <s v="bbdb449a"/>
    <s v="SRB"/>
    <s v="STANISIC"/>
    <s v="Slavko"/>
    <n v="1"/>
    <d v="1957-03-30T00:00:00"/>
    <s v="Veterans M8"/>
    <s v="+100 kg"/>
    <n v="1"/>
    <s v="European Judo Championships Veterans 2024"/>
    <x v="0"/>
    <s v="EC"/>
    <s v="2024"/>
    <s v="2024 EC 1"/>
    <n v="175"/>
    <x v="268"/>
    <x v="39"/>
  </r>
  <r>
    <s v="6eaf17d8"/>
    <s v="FRA"/>
    <s v="ALLOT"/>
    <s v="Didier"/>
    <n v="1"/>
    <d v="1958-03-13T00:00:00"/>
    <s v="Veterans M8"/>
    <s v="+100 kg"/>
    <n v="2"/>
    <s v="European Judo Championships Veterans 2024"/>
    <x v="0"/>
    <s v="EC"/>
    <s v="2024"/>
    <s v="2024 EC 2"/>
    <n v="105"/>
    <x v="508"/>
    <x v="38"/>
  </r>
  <r>
    <s v="3d61667c"/>
    <s v="GEO"/>
    <s v="SHINJIKASHVILI"/>
    <s v="Giorgi"/>
    <n v="1"/>
    <d v="1955-07-09T00:00:00"/>
    <s v="Veterans M8"/>
    <s v="+100 kg"/>
    <n v="3"/>
    <s v="European Judo Championships Veterans 2024"/>
    <x v="0"/>
    <s v="EC"/>
    <s v="2024"/>
    <s v="2024 EC 3"/>
    <n v="70"/>
    <x v="767"/>
    <x v="37"/>
  </r>
  <r>
    <s v="f576e6eb"/>
    <s v="GER"/>
    <s v="HUBER"/>
    <s v="Willy"/>
    <n v="1"/>
    <d v="1953-01-01T00:00:00"/>
    <s v="Veterans M9"/>
    <s v="-66 kg"/>
    <n v="1"/>
    <s v="European Judo Championships Veterans 2024"/>
    <x v="0"/>
    <s v="EC"/>
    <s v="2024"/>
    <s v="2024 EC 1"/>
    <n v="175"/>
    <x v="273"/>
    <x v="40"/>
  </r>
  <r>
    <s v="a21d37a9"/>
    <s v="GEO"/>
    <s v="MUMLADZE"/>
    <s v="Vaja"/>
    <n v="1"/>
    <d v="1952-09-10T00:00:00"/>
    <s v="Veterans M9"/>
    <s v="-66 kg"/>
    <n v="2"/>
    <s v="European Judo Championships Veterans 2024"/>
    <x v="0"/>
    <s v="EC"/>
    <s v="2024"/>
    <s v="2024 EC 2"/>
    <n v="105"/>
    <x v="768"/>
    <x v="46"/>
  </r>
  <r>
    <s v="6cf22c92"/>
    <s v="FIN"/>
    <s v="PAHLMAN"/>
    <s v="Tom"/>
    <n v="1"/>
    <d v="1948-08-28T00:00:00"/>
    <s v="Veterans M9"/>
    <s v="-66 kg"/>
    <n v="3"/>
    <s v="European Judo Championships Veterans 2024"/>
    <x v="0"/>
    <s v="EC"/>
    <s v="2024"/>
    <s v="2024 EC 3"/>
    <n v="70"/>
    <x v="274"/>
    <x v="42"/>
  </r>
  <r>
    <s v="6a54c7fb"/>
    <s v="GER"/>
    <s v="LOEFFLER"/>
    <s v="Wolfgang"/>
    <n v="1"/>
    <d v="1953-05-02T00:00:00"/>
    <s v="Veterans M9"/>
    <s v="-73 kg"/>
    <n v="1"/>
    <s v="European Judo Championships Veterans 2024"/>
    <x v="0"/>
    <s v="EC"/>
    <s v="2024"/>
    <s v="2024 EC 1"/>
    <n v="175"/>
    <x v="276"/>
    <x v="40"/>
  </r>
  <r>
    <s v="4e6d842a"/>
    <s v="LAT"/>
    <s v="KIRSONS"/>
    <s v="Gunars"/>
    <n v="1"/>
    <d v="1951-05-17T00:00:00"/>
    <s v="Veterans M9"/>
    <s v="-73 kg"/>
    <n v="2"/>
    <s v="European Judo Championships Veterans 2024"/>
    <x v="0"/>
    <s v="EC"/>
    <s v="2024"/>
    <s v="2024 EC 2"/>
    <n v="105"/>
    <x v="565"/>
    <x v="41"/>
  </r>
  <r>
    <s v="f1a94be7"/>
    <s v="ITA"/>
    <s v="LUCANTONI"/>
    <s v="Giovanni"/>
    <n v="1"/>
    <d v="1953-08-12T00:00:00"/>
    <s v="Veterans M9"/>
    <s v="-73 kg"/>
    <n v="3"/>
    <s v="European Judo Championships Veterans 2024"/>
    <x v="0"/>
    <s v="EC"/>
    <s v="2024"/>
    <s v="2024 EC 3"/>
    <n v="70"/>
    <x v="279"/>
    <x v="40"/>
  </r>
  <r>
    <s v="277a4f58"/>
    <s v="CRO"/>
    <s v="CRNKOVIC"/>
    <s v="Borivoj"/>
    <n v="1"/>
    <d v="1951-12-10T00:00:00"/>
    <s v="Veterans M9"/>
    <s v="-81 kg"/>
    <n v="1"/>
    <s v="European Judo Championships Veterans 2024"/>
    <x v="0"/>
    <s v="EC"/>
    <s v="2024"/>
    <s v="2024 EC 1"/>
    <n v="175"/>
    <x v="281"/>
    <x v="41"/>
  </r>
  <r>
    <s v="17c832ce"/>
    <s v="CZE"/>
    <s v="VESELY"/>
    <s v="Leos"/>
    <n v="1"/>
    <d v="1950-07-19T00:00:00"/>
    <s v="Veterans M9"/>
    <s v="-81 kg"/>
    <n v="2"/>
    <s v="European Judo Championships Veterans 2024"/>
    <x v="0"/>
    <s v="EC"/>
    <s v="2024"/>
    <s v="2024 EC 2"/>
    <n v="105"/>
    <x v="283"/>
    <x v="45"/>
  </r>
  <r>
    <s v="fc77785b"/>
    <s v="CZE"/>
    <s v="HASIK"/>
    <s v="Ludvik"/>
    <n v="1"/>
    <d v="1944-04-10T00:00:00"/>
    <s v="Veterans M9"/>
    <s v="-81 kg"/>
    <n v="3"/>
    <s v="European Judo Championships Veterans 2024"/>
    <x v="0"/>
    <s v="EC"/>
    <s v="2024"/>
    <s v="2024 EC 3"/>
    <n v="70"/>
    <x v="520"/>
    <x v="47"/>
  </r>
  <r>
    <n v="45438944"/>
    <s v="GER"/>
    <s v="KEPPEL"/>
    <s v="Theodor"/>
    <n v="1"/>
    <d v="1952-06-19T00:00:00"/>
    <s v="Veterans M9"/>
    <s v="-90 kg"/>
    <n v="1"/>
    <s v="European Judo Championships Veterans 2024"/>
    <x v="0"/>
    <s v="EC"/>
    <s v="2024"/>
    <s v="2024 EC 1"/>
    <n v="175"/>
    <x v="523"/>
    <x v="46"/>
  </r>
  <r>
    <s v="448347fd"/>
    <s v="ISR"/>
    <s v="LOGASHENKO"/>
    <s v="Stanislav"/>
    <n v="1"/>
    <d v="1949-09-07T00:00:00"/>
    <s v="Veterans M9"/>
    <s v="-90 kg"/>
    <n v="2"/>
    <s v="European Judo Championships Veterans 2024"/>
    <x v="0"/>
    <s v="EC"/>
    <s v="2024"/>
    <s v="2024 EC 2"/>
    <n v="105"/>
    <x v="284"/>
    <x v="44"/>
  </r>
  <r>
    <s v="96b4b786"/>
    <s v="FRA"/>
    <s v="DEVINEAU"/>
    <s v="Philippe"/>
    <n v="1"/>
    <d v="1951-12-28T00:00:00"/>
    <s v="Veterans M9"/>
    <s v="-90 kg"/>
    <n v="3"/>
    <s v="European Judo Championships Veterans 2024"/>
    <x v="0"/>
    <s v="EC"/>
    <s v="2024"/>
    <s v="2024 EC 3"/>
    <n v="70"/>
    <x v="769"/>
    <x v="41"/>
  </r>
  <r>
    <s v="986f2c47"/>
    <s v="BIH"/>
    <s v="MUCIBABIC"/>
    <s v="Milanko"/>
    <n v="1"/>
    <d v="1951-01-01T00:00:00"/>
    <s v="Veterans M9"/>
    <s v="-100 kg"/>
    <n v="1"/>
    <s v="European Judo Championships Veterans 2024"/>
    <x v="0"/>
    <s v="EC"/>
    <s v="2024"/>
    <s v="2024 EC 1"/>
    <n v="175"/>
    <x v="287"/>
    <x v="41"/>
  </r>
  <r>
    <s v="a334d5ef"/>
    <s v="POL"/>
    <s v="SPRASKI"/>
    <s v="EDWARD"/>
    <n v="1"/>
    <d v="1953-05-24T00:00:00"/>
    <s v="Veterans M9"/>
    <s v="-100 kg"/>
    <n v="2"/>
    <s v="European Judo Championships Veterans 2024"/>
    <x v="0"/>
    <s v="EC"/>
    <s v="2024"/>
    <s v="2024 EC 2"/>
    <n v="105"/>
    <x v="524"/>
    <x v="40"/>
  </r>
  <r>
    <s v="3be636fc"/>
    <s v="MDA"/>
    <s v="CURU"/>
    <s v="Piotr"/>
    <n v="1"/>
    <d v="1952-06-22T00:00:00"/>
    <s v="Veterans M9"/>
    <s v="+100 kg"/>
    <n v="1"/>
    <s v="European Judo Championships Veterans 2024"/>
    <x v="0"/>
    <s v="EC"/>
    <s v="2024"/>
    <s v="2024 EC 1"/>
    <n v="175"/>
    <x v="289"/>
    <x v="46"/>
  </r>
  <r>
    <s v="b9ed1661"/>
    <s v="MDA"/>
    <s v="MALEAR"/>
    <s v="Mihail"/>
    <n v="1"/>
    <d v="1944-03-19T00:00:00"/>
    <s v="Veterans M9"/>
    <s v="+100 kg"/>
    <n v="2"/>
    <s v="European Judo Championships Veterans 2024"/>
    <x v="0"/>
    <s v="EC"/>
    <s v="2024"/>
    <s v="2024 EC 2"/>
    <n v="105"/>
    <x v="291"/>
    <x v="47"/>
  </r>
  <r>
    <s v="369c5af3"/>
    <s v="FRA"/>
    <s v="DUFRESNE"/>
    <s v="Francoise"/>
    <n v="2"/>
    <d v="1952-11-20T00:00:00"/>
    <s v="Veterans F9"/>
    <s v="-70 kg"/>
    <n v="1"/>
    <s v="European Judo Championships Veterans 2024"/>
    <x v="1"/>
    <s v="EC"/>
    <s v="2024"/>
    <s v="2024 EC 1"/>
    <n v="175"/>
    <x v="292"/>
    <x v="46"/>
  </r>
  <r>
    <s v="f87e3b56"/>
    <s v="GBR"/>
    <s v="ANDREWS"/>
    <s v="Kay"/>
    <n v="2"/>
    <d v="1958-04-17T00:00:00"/>
    <s v="Veterans F9"/>
    <s v="-70 kg"/>
    <n v="2"/>
    <s v="European Judo Championships Veterans 2024"/>
    <x v="1"/>
    <s v="EC"/>
    <s v="2024"/>
    <s v="2024 EC 2"/>
    <n v="105"/>
    <x v="770"/>
    <x v="38"/>
  </r>
  <r>
    <s v="ca11a715"/>
    <s v="GBR"/>
    <s v="HARPER"/>
    <s v="Daniel"/>
    <n v="1"/>
    <d v="1988-05-04T00:00:00"/>
    <s v="Veterans M1-M3 Ne-waza"/>
    <s v="-100 kg"/>
    <n v="1"/>
    <s v="European Judo Championships Veterans 2024"/>
    <x v="1"/>
    <s v="EC"/>
    <s v="2024"/>
    <s v="2024 EC 1"/>
    <n v="175"/>
    <x v="771"/>
    <x v="5"/>
  </r>
  <r>
    <s v="f563fa4d"/>
    <s v="GER"/>
    <s v="GRIESS"/>
    <s v="Michael"/>
    <n v="1"/>
    <d v="1987-10-26T00:00:00"/>
    <s v="Veterans M1-M3 Ne-waza"/>
    <s v="-100 kg"/>
    <n v="2"/>
    <s v="European Judo Championships Veterans 2024"/>
    <x v="1"/>
    <s v="EC"/>
    <s v="2024"/>
    <s v="2024 EC 2"/>
    <n v="105"/>
    <x v="772"/>
    <x v="9"/>
  </r>
  <r>
    <s v="b58461ce"/>
    <s v="POL"/>
    <s v="BOROWIEC"/>
    <s v="Andrzej"/>
    <n v="1"/>
    <d v="1981-10-10T00:00:00"/>
    <s v="Veterans M1-M3 Ne-waza"/>
    <s v="-100 kg"/>
    <n v="3"/>
    <s v="European Judo Championships Veterans 2024"/>
    <x v="1"/>
    <s v="EC"/>
    <s v="2024"/>
    <s v="2024 EC 3"/>
    <n v="70"/>
    <x v="773"/>
    <x v="11"/>
  </r>
  <r>
    <s v="cc6bb34d"/>
    <s v="POL"/>
    <s v="WIACZEK"/>
    <s v="Bartlomiej"/>
    <n v="1"/>
    <d v="1972-04-22T00:00:00"/>
    <s v="Veterans M4-M6 Ne-waza"/>
    <s v="-66 kg"/>
    <n v="1"/>
    <s v="European Judo Championships Veterans 2024"/>
    <x v="1"/>
    <s v="EC"/>
    <s v="2024"/>
    <s v="2024 EC 1"/>
    <n v="175"/>
    <x v="546"/>
    <x v="21"/>
  </r>
  <r>
    <s v="fa397975"/>
    <s v="GBR"/>
    <s v="SEMPLE"/>
    <s v="Edward"/>
    <n v="1"/>
    <d v="1965-09-21T00:00:00"/>
    <s v="Veterans M4-M6 Ne-waza"/>
    <s v="-66 kg"/>
    <n v="2"/>
    <s v="European Judo Championships Veterans 2024"/>
    <x v="1"/>
    <s v="EC"/>
    <s v="2024"/>
    <s v="2024 EC 2"/>
    <n v="105"/>
    <x v="774"/>
    <x v="26"/>
  </r>
  <r>
    <s v="84d6cf36"/>
    <s v="POL"/>
    <s v="KASPRZYK"/>
    <s v="Dariusz"/>
    <n v="1"/>
    <d v="1973-06-23T00:00:00"/>
    <s v="Veterans M4-M6 Ne-waza"/>
    <s v="-81 kg"/>
    <n v="1"/>
    <s v="European Judo Championships Veterans 2024"/>
    <x v="1"/>
    <s v="EC"/>
    <s v="2024"/>
    <s v="2024 EC 1"/>
    <n v="175"/>
    <x v="775"/>
    <x v="22"/>
  </r>
  <r>
    <s v="8a4d52e5"/>
    <s v="TUR"/>
    <s v="GUNGOR"/>
    <s v="Volkan"/>
    <n v="1"/>
    <d v="1976-08-11T00:00:00"/>
    <s v="Veterans M4-M6 Ne-waza"/>
    <s v="-81 kg"/>
    <n v="2"/>
    <s v="European Judo Championships Veterans 2024"/>
    <x v="1"/>
    <s v="EC"/>
    <s v="2024"/>
    <s v="2024 EC 2"/>
    <n v="105"/>
    <x v="776"/>
    <x v="15"/>
  </r>
  <r>
    <s v="cfae451d"/>
    <s v="POL"/>
    <s v="BIELICKI"/>
    <s v="Zbigniew"/>
    <n v="1"/>
    <d v="1968-12-30T00:00:00"/>
    <s v="Veterans M4-M6 Ne-waza"/>
    <s v="-81 kg"/>
    <n v="3"/>
    <s v="European Judo Championships Veterans 2024"/>
    <x v="1"/>
    <s v="EC"/>
    <s v="2024"/>
    <s v="2024 EC 3"/>
    <n v="70"/>
    <x v="777"/>
    <x v="25"/>
  </r>
  <r>
    <s v="d7cf2adf"/>
    <s v="SWE"/>
    <s v="ANDERSSON"/>
    <s v="Jimmy"/>
    <n v="1"/>
    <d v="1979-12-31T00:00:00"/>
    <s v="Veterans M4-M6 Ne-waza"/>
    <s v="-100 kg"/>
    <n v="1"/>
    <s v="European Judo Championships Veterans 2024"/>
    <x v="1"/>
    <s v="EC"/>
    <s v="2024"/>
    <s v="2024 EC 1"/>
    <n v="175"/>
    <x v="778"/>
    <x v="14"/>
  </r>
  <r>
    <s v="fe8d4bd1"/>
    <s v="FRA"/>
    <s v="SCHMITT"/>
    <s v="Jerome"/>
    <n v="1"/>
    <d v="1976-02-16T00:00:00"/>
    <s v="Veterans M4-M6 Ne-waza"/>
    <s v="-100 kg"/>
    <n v="2"/>
    <s v="European Judo Championships Veterans 2024"/>
    <x v="1"/>
    <s v="EC"/>
    <s v="2024"/>
    <s v="2024 EC 2"/>
    <n v="105"/>
    <x v="779"/>
    <x v="15"/>
  </r>
  <r>
    <s v="67e71dab"/>
    <s v="GER"/>
    <s v="KORTMANN"/>
    <s v="Daniela"/>
    <n v="2"/>
    <d v="1987-09-26T00:00:00"/>
    <s v="Veterans F4-F6 Ne-waza"/>
    <s v="-63 kg"/>
    <n v="1"/>
    <s v="European Judo Championships Veterans 2024"/>
    <x v="1"/>
    <s v="EC"/>
    <s v="2024"/>
    <s v="2024 EC 1"/>
    <n v="175"/>
    <x v="780"/>
    <x v="9"/>
  </r>
  <r>
    <s v="a4ddbf84"/>
    <s v="GEO"/>
    <s v="TARUASHVILI"/>
    <s v="Maia"/>
    <n v="2"/>
    <d v="1989-04-06T00:00:00"/>
    <s v="Veterans F4-F6 Ne-waza"/>
    <s v="-63 kg"/>
    <n v="2"/>
    <s v="European Judo Championships Veterans 2024"/>
    <x v="1"/>
    <s v="EC"/>
    <s v="2024"/>
    <s v="2024 EC 2"/>
    <n v="105"/>
    <x v="30"/>
    <x v="4"/>
  </r>
  <r>
    <s v="74a1189e"/>
    <s v="ITA"/>
    <s v="DELL ACCIO"/>
    <s v="Rosanna"/>
    <n v="2"/>
    <d v="1966-08-30T00:00:00"/>
    <s v="Veterans F4-F6 Ne-waza"/>
    <s v="-63 kg"/>
    <n v="3"/>
    <s v="European Judo Championships Veterans 2024"/>
    <x v="1"/>
    <s v="EC"/>
    <s v="2024"/>
    <s v="2024 EC 3"/>
    <n v="70"/>
    <x v="781"/>
    <x v="27"/>
  </r>
  <r>
    <s v="7825aa16"/>
    <s v="GER"/>
    <s v="LANGE"/>
    <s v="Olaf"/>
    <n v="1"/>
    <d v="1964-05-12T00:00:00"/>
    <s v="Veterans M7-M9 Ne-waza"/>
    <s v="+100 kg"/>
    <n v="1"/>
    <s v="European Judo Championships Veterans 2024"/>
    <x v="1"/>
    <s v="EC"/>
    <s v="2024"/>
    <s v="2024 EC 1"/>
    <n v="175"/>
    <x v="782"/>
    <x v="28"/>
  </r>
  <r>
    <s v="2299664a"/>
    <s v="TUR"/>
    <s v="OLCAY"/>
    <s v="Murat"/>
    <n v="1"/>
    <d v="1964-10-24T00:00:00"/>
    <s v="Veterans M7-M9 Ne-waza"/>
    <s v="+100 kg"/>
    <n v="2"/>
    <s v="European Judo Championships Veterans 2024"/>
    <x v="1"/>
    <s v="EC"/>
    <s v="2024"/>
    <s v="2024 EC 2"/>
    <n v="105"/>
    <x v="783"/>
    <x v="28"/>
  </r>
  <r>
    <s v="fea69f46"/>
    <s v="BEL"/>
    <s v="MILIOTO"/>
    <s v="Antonino"/>
    <n v="1"/>
    <d v="1990-12-06T00:00:00"/>
    <s v="Veterans M1"/>
    <s v="-73 kg"/>
    <n v="1"/>
    <s v="Hamburg Veteran European Cup 2024"/>
    <x v="0"/>
    <s v="Cup"/>
    <s v="2024"/>
    <s v="2024 Cup 1"/>
    <n v="35"/>
    <x v="570"/>
    <x v="0"/>
  </r>
  <r>
    <s v="cf451dc6"/>
    <s v="AUT"/>
    <s v="SCHANTL"/>
    <s v="Manuel"/>
    <n v="1"/>
    <d v="1990-01-14T00:00:00"/>
    <s v="Veterans M1"/>
    <s v="-73 kg"/>
    <n v="2"/>
    <s v="Hamburg Veteran European Cup 2024"/>
    <x v="0"/>
    <s v="Cup"/>
    <s v="2024"/>
    <s v="2024 Cup 2"/>
    <n v="21"/>
    <x v="784"/>
    <x v="0"/>
  </r>
  <r>
    <s v="55ee3a13"/>
    <s v="GER"/>
    <s v="GROENING"/>
    <s v="Anna"/>
    <n v="2"/>
    <d v="1990-08-28T00:00:00"/>
    <s v="Veterans F1"/>
    <s v="-63 kg"/>
    <n v="1"/>
    <s v="Hamburg Veteran European Cup 2024"/>
    <x v="1"/>
    <s v="Cup"/>
    <s v="2024"/>
    <s v="2024 Cup 1"/>
    <n v="35"/>
    <x v="785"/>
    <x v="0"/>
  </r>
  <r>
    <s v="e69e44d1"/>
    <s v="GER"/>
    <s v="LINDMUELLER"/>
    <s v="Hilke Christine"/>
    <n v="2"/>
    <d v="1990-02-13T00:00:00"/>
    <s v="Veterans F1"/>
    <s v="-63 kg"/>
    <n v="2"/>
    <s v="Hamburg Veteran European Cup 2024"/>
    <x v="1"/>
    <s v="Cup"/>
    <s v="2024"/>
    <s v="2024 Cup 2"/>
    <n v="21"/>
    <x v="786"/>
    <x v="0"/>
  </r>
  <r>
    <s v="498f251d"/>
    <s v="GER"/>
    <s v="SCHMIDT"/>
    <s v="Dominic"/>
    <n v="1"/>
    <d v="1987-09-05T00:00:00"/>
    <s v="Veterans M2"/>
    <s v="-81 kg"/>
    <n v="1"/>
    <s v="Hamburg Veteran European Cup 2024"/>
    <x v="0"/>
    <s v="Cup"/>
    <s v="2024"/>
    <s v="2024 Cup 1"/>
    <n v="35"/>
    <x v="787"/>
    <x v="9"/>
  </r>
  <r>
    <s v="181b8733"/>
    <s v="GBR"/>
    <s v="GREEN"/>
    <s v="Adam"/>
    <n v="1"/>
    <d v="1987-02-15T00:00:00"/>
    <s v="Veterans M2"/>
    <s v="-81 kg"/>
    <n v="2"/>
    <s v="Hamburg Veteran European Cup 2024"/>
    <x v="0"/>
    <s v="Cup"/>
    <s v="2024"/>
    <s v="2024 Cup 2"/>
    <n v="21"/>
    <x v="532"/>
    <x v="9"/>
  </r>
  <r>
    <s v="795c95bb"/>
    <s v="BEL"/>
    <s v="LAURIA"/>
    <s v="Philippe"/>
    <n v="1"/>
    <d v="1987-07-11T00:00:00"/>
    <s v="Veterans M2"/>
    <s v="-81 kg"/>
    <n v="3"/>
    <s v="Hamburg Veteran European Cup 2024"/>
    <x v="0"/>
    <s v="Cup"/>
    <s v="2024"/>
    <s v="2024 Cup 3"/>
    <n v="14"/>
    <x v="573"/>
    <x v="9"/>
  </r>
  <r>
    <s v="75ddc938"/>
    <s v="BEL"/>
    <s v="TAFILI"/>
    <s v="Drilon"/>
    <n v="1"/>
    <d v="1991-11-26T00:00:00"/>
    <s v="Veterans M2"/>
    <s v="-81 kg"/>
    <n v="3"/>
    <s v="Hamburg Veteran European Cup 2024"/>
    <x v="0"/>
    <s v="Cup"/>
    <s v="2024"/>
    <s v="2024 Cup 3"/>
    <n v="14"/>
    <x v="572"/>
    <x v="1"/>
  </r>
  <r>
    <s v="3727dce5"/>
    <s v="BEL"/>
    <s v="HANCI"/>
    <s v="Osman"/>
    <n v="1"/>
    <d v="1987-04-16T00:00:00"/>
    <s v="Veterans M2"/>
    <s v="-90 kg"/>
    <n v="1"/>
    <s v="Hamburg Veteran European Cup 2024"/>
    <x v="0"/>
    <s v="Cup"/>
    <s v="2024"/>
    <s v="2024 Cup 1"/>
    <n v="35"/>
    <x v="49"/>
    <x v="9"/>
  </r>
  <r>
    <s v="7b638287"/>
    <s v="SLO"/>
    <s v="ZGAJNER"/>
    <s v="Marko"/>
    <n v="1"/>
    <d v="1990-04-30T00:00:00"/>
    <s v="Veterans M2"/>
    <s v="-90 kg"/>
    <n v="2"/>
    <s v="Hamburg Veteran European Cup 2024"/>
    <x v="0"/>
    <s v="Cup"/>
    <s v="2024"/>
    <s v="2024 Cup 2"/>
    <n v="21"/>
    <x v="653"/>
    <x v="0"/>
  </r>
  <r>
    <s v="62cbece2"/>
    <s v="UKR"/>
    <s v="KASAP"/>
    <s v="Vitalii"/>
    <n v="1"/>
    <d v="1989-02-20T00:00:00"/>
    <s v="Veterans M2"/>
    <s v="-90 kg"/>
    <n v="3"/>
    <s v="Hamburg Veteran European Cup 2024"/>
    <x v="0"/>
    <s v="Cup"/>
    <s v="2024"/>
    <s v="2024 Cup 3"/>
    <n v="14"/>
    <x v="788"/>
    <x v="4"/>
  </r>
  <r>
    <s v="91718c69"/>
    <s v="GER"/>
    <s v="WOLF"/>
    <s v="Oliver"/>
    <n v="1"/>
    <d v="1987-03-23T00:00:00"/>
    <s v="Veterans M2"/>
    <s v="-90 kg"/>
    <n v="3"/>
    <s v="Hamburg Veteran European Cup 2024"/>
    <x v="0"/>
    <s v="Cup"/>
    <s v="2024"/>
    <s v="2024 Cup 3"/>
    <n v="14"/>
    <x v="789"/>
    <x v="9"/>
  </r>
  <r>
    <s v="42357efb"/>
    <s v="KAZ"/>
    <s v="RUZUKULOV"/>
    <s v="Farkhad"/>
    <n v="1"/>
    <d v="1990-02-09T00:00:00"/>
    <s v="Veterans M2"/>
    <s v="-100 kg"/>
    <n v="1"/>
    <s v="Hamburg Veteran European Cup 2024"/>
    <x v="0"/>
    <s v="Cup"/>
    <s v="2024"/>
    <s v="2024 Cup 1"/>
    <n v="35"/>
    <x v="310"/>
    <x v="0"/>
  </r>
  <r>
    <s v="ae9dcccb"/>
    <s v="BEL"/>
    <s v="DE LAET"/>
    <s v="Gunnar"/>
    <n v="1"/>
    <d v="1989-11-04T00:00:00"/>
    <s v="Veterans M2"/>
    <s v="-100 kg"/>
    <n v="2"/>
    <s v="Hamburg Veteran European Cup 2024"/>
    <x v="0"/>
    <s v="Cup"/>
    <s v="2024"/>
    <s v="2024 Cup 2"/>
    <n v="21"/>
    <x v="674"/>
    <x v="4"/>
  </r>
  <r>
    <s v="841923f2"/>
    <s v="GER"/>
    <s v="VARTANJAN"/>
    <s v="Artur"/>
    <n v="1"/>
    <d v="1990-02-01T00:00:00"/>
    <s v="Veterans M2"/>
    <s v="-100 kg"/>
    <n v="3"/>
    <s v="Hamburg Veteran European Cup 2024"/>
    <x v="0"/>
    <s v="Cup"/>
    <s v="2024"/>
    <s v="2024 Cup 3"/>
    <n v="14"/>
    <x v="790"/>
    <x v="0"/>
  </r>
  <r>
    <s v="caa7be66"/>
    <s v="GER"/>
    <s v="KLOESS"/>
    <s v="Volker"/>
    <n v="1"/>
    <d v="1987-12-09T00:00:00"/>
    <s v="Veterans M2"/>
    <s v="-100 kg"/>
    <n v="3"/>
    <s v="Hamburg Veteran European Cup 2024"/>
    <x v="0"/>
    <s v="Cup"/>
    <s v="2024"/>
    <s v="2024 Cup 3"/>
    <n v="14"/>
    <x v="791"/>
    <x v="9"/>
  </r>
  <r>
    <s v="d6ee7a78"/>
    <s v="GBR"/>
    <s v="ALFAJARE"/>
    <s v="Yousef"/>
    <n v="1"/>
    <d v="1985-04-17T00:00:00"/>
    <s v="Veterans M2"/>
    <s v="+100 kg"/>
    <n v="1"/>
    <s v="Hamburg Veteran European Cup 2024"/>
    <x v="0"/>
    <s v="Cup"/>
    <s v="2024"/>
    <s v="2024 Cup 1"/>
    <n v="35"/>
    <x v="792"/>
    <x v="7"/>
  </r>
  <r>
    <s v="e54b3643"/>
    <s v="CRO"/>
    <s v="KOLUNDZIJA"/>
    <s v="Dusko"/>
    <n v="1"/>
    <d v="1985-06-11T00:00:00"/>
    <s v="Veterans M2"/>
    <s v="+100 kg"/>
    <n v="2"/>
    <s v="Hamburg Veteran European Cup 2024"/>
    <x v="0"/>
    <s v="Cup"/>
    <s v="2024"/>
    <s v="2024 Cup 2"/>
    <n v="21"/>
    <x v="793"/>
    <x v="7"/>
  </r>
  <r>
    <s v="fbafebf3"/>
    <s v="GER"/>
    <s v="THIMSEN"/>
    <s v="Hanna"/>
    <n v="2"/>
    <d v="1987-01-05T00:00:00"/>
    <s v="Veterans F2"/>
    <s v="-70 kg"/>
    <n v="1"/>
    <s v="Hamburg Veteran European Cup 2024"/>
    <x v="1"/>
    <s v="Cup"/>
    <s v="2024"/>
    <s v="2024 Cup 1"/>
    <n v="35"/>
    <x v="351"/>
    <x v="9"/>
  </r>
  <r>
    <n v="69883941"/>
    <s v="GER"/>
    <s v="ESCHENAUER"/>
    <s v="Jessica"/>
    <n v="2"/>
    <d v="1988-05-09T00:00:00"/>
    <s v="Veterans F2"/>
    <s v="-70 kg"/>
    <n v="2"/>
    <s v="Hamburg Veteran European Cup 2024"/>
    <x v="1"/>
    <s v="Cup"/>
    <s v="2024"/>
    <s v="2024 Cup 2"/>
    <n v="21"/>
    <x v="69"/>
    <x v="5"/>
  </r>
  <r>
    <s v="69c2fda2"/>
    <s v="GER"/>
    <s v="SCHEIDT"/>
    <s v="Linda Anna"/>
    <n v="2"/>
    <d v="1985-08-26T00:00:00"/>
    <s v="Veterans F2"/>
    <s v="-70 kg"/>
    <n v="3"/>
    <s v="Hamburg Veteran European Cup 2024"/>
    <x v="1"/>
    <s v="Cup"/>
    <s v="2024"/>
    <s v="2024 Cup 3"/>
    <n v="14"/>
    <x v="794"/>
    <x v="7"/>
  </r>
  <r>
    <s v="e8c8433d"/>
    <s v="GER"/>
    <s v="SCHUSTER"/>
    <s v="Hendrik"/>
    <n v="1"/>
    <d v="1981-01-17T00:00:00"/>
    <s v="Veterans M3"/>
    <s v="-66 kg"/>
    <n v="1"/>
    <s v="Hamburg Veteran European Cup 2024"/>
    <x v="0"/>
    <s v="Cup"/>
    <s v="2024"/>
    <s v="2024 Cup 1"/>
    <n v="35"/>
    <x v="795"/>
    <x v="11"/>
  </r>
  <r>
    <s v="4b91f561"/>
    <s v="GER"/>
    <s v="ZHUMANBAYEV"/>
    <s v="Bekzhan"/>
    <n v="1"/>
    <d v="1984-01-17T00:00:00"/>
    <s v="Veterans M3"/>
    <s v="-66 kg"/>
    <n v="2"/>
    <s v="Hamburg Veteran European Cup 2024"/>
    <x v="0"/>
    <s v="Cup"/>
    <s v="2024"/>
    <s v="2024 Cup 2"/>
    <n v="21"/>
    <x v="796"/>
    <x v="6"/>
  </r>
  <r>
    <s v="44bad9dd"/>
    <s v="GER"/>
    <s v="BUCHBINDER"/>
    <s v="Jewgeny"/>
    <n v="1"/>
    <d v="1986-05-24T00:00:00"/>
    <s v="Veterans M3"/>
    <s v="-66 kg"/>
    <n v="3"/>
    <s v="Hamburg Veteran European Cup 2024"/>
    <x v="0"/>
    <s v="Cup"/>
    <s v="2024"/>
    <s v="2024 Cup 3"/>
    <n v="14"/>
    <x v="531"/>
    <x v="8"/>
  </r>
  <r>
    <s v="ccf45c59"/>
    <s v="POL"/>
    <s v="LUKOWSKI"/>
    <s v="Ireneusz"/>
    <n v="1"/>
    <d v="1982-06-01T00:00:00"/>
    <s v="Veterans M3"/>
    <s v="-66 kg"/>
    <n v="3"/>
    <s v="Hamburg Veteran European Cup 2024"/>
    <x v="0"/>
    <s v="Cup"/>
    <s v="2024"/>
    <s v="2024 Cup 3"/>
    <n v="14"/>
    <x v="77"/>
    <x v="12"/>
  </r>
  <r>
    <s v="88b49595"/>
    <s v="GEO"/>
    <s v="MODEBADZE"/>
    <s v="Giorgi"/>
    <n v="1"/>
    <d v="1983-06-05T00:00:00"/>
    <s v="Veterans M3"/>
    <s v="-100 kg"/>
    <n v="1"/>
    <s v="Hamburg Veteran European Cup 2024"/>
    <x v="0"/>
    <s v="Cup"/>
    <s v="2024"/>
    <s v="2024 Cup 1"/>
    <n v="35"/>
    <x v="90"/>
    <x v="10"/>
  </r>
  <r>
    <s v="6a352b95"/>
    <s v="FRO"/>
    <s v="JOHANNESEN"/>
    <s v="Petur Sigurd"/>
    <n v="1"/>
    <d v="1984-02-21T00:00:00"/>
    <s v="Veterans M3"/>
    <s v="-100 kg"/>
    <n v="2"/>
    <s v="Hamburg Veteran European Cup 2024"/>
    <x v="0"/>
    <s v="Cup"/>
    <s v="2024"/>
    <s v="2024 Cup 2"/>
    <n v="21"/>
    <x v="797"/>
    <x v="6"/>
  </r>
  <r>
    <s v="e5d4ad91"/>
    <s v="GER"/>
    <s v="FREVERT"/>
    <s v="Samuel"/>
    <n v="1"/>
    <d v="1981-07-30T00:00:00"/>
    <s v="Veterans M3"/>
    <s v="-100 kg"/>
    <n v="3"/>
    <s v="Hamburg Veteran European Cup 2024"/>
    <x v="0"/>
    <s v="Cup"/>
    <s v="2024"/>
    <s v="2024 Cup 3"/>
    <n v="14"/>
    <x v="798"/>
    <x v="11"/>
  </r>
  <r>
    <s v="d9a356ff"/>
    <s v="POL"/>
    <s v="ROGALA"/>
    <s v="Damian"/>
    <n v="1"/>
    <d v="1984-02-01T00:00:00"/>
    <s v="Veterans M3"/>
    <s v="+100 kg"/>
    <n v="1"/>
    <s v="Hamburg Veteran European Cup 2024"/>
    <x v="0"/>
    <s v="Cup"/>
    <s v="2024"/>
    <s v="2024 Cup 1"/>
    <n v="35"/>
    <x v="587"/>
    <x v="6"/>
  </r>
  <r>
    <s v="bec9dfb6"/>
    <s v="GER"/>
    <s v="HESSE"/>
    <s v="Sebastian"/>
    <n v="1"/>
    <d v="1982-04-19T00:00:00"/>
    <s v="Veterans M3"/>
    <s v="+100 kg"/>
    <n v="2"/>
    <s v="Hamburg Veteran European Cup 2024"/>
    <x v="0"/>
    <s v="Cup"/>
    <s v="2024"/>
    <s v="2024 Cup 2"/>
    <n v="21"/>
    <x v="799"/>
    <x v="12"/>
  </r>
  <r>
    <s v="13c2931e"/>
    <s v="CZE"/>
    <s v="SVATON"/>
    <s v="Ludmila"/>
    <n v="2"/>
    <d v="1988-12-30T00:00:00"/>
    <s v="Veterans F3"/>
    <s v="-57 kg"/>
    <n v="1"/>
    <s v="Hamburg Veteran European Cup 2024"/>
    <x v="1"/>
    <s v="Cup"/>
    <s v="2024"/>
    <s v="2024 Cup 1"/>
    <n v="35"/>
    <x v="63"/>
    <x v="5"/>
  </r>
  <r>
    <s v="2d876da9"/>
    <s v="NED"/>
    <s v="VAN ALLER"/>
    <s v="Jasmijn"/>
    <n v="2"/>
    <d v="1983-05-28T00:00:00"/>
    <s v="Veterans F3"/>
    <s v="-57 kg"/>
    <n v="2"/>
    <s v="Hamburg Veteran European Cup 2024"/>
    <x v="1"/>
    <s v="Cup"/>
    <s v="2024"/>
    <s v="2024 Cup 2"/>
    <n v="21"/>
    <x v="381"/>
    <x v="10"/>
  </r>
  <r>
    <s v="8683b1e2"/>
    <s v="GER"/>
    <s v="SCHWAEKE"/>
    <s v="Kim"/>
    <n v="2"/>
    <d v="1991-02-24T00:00:00"/>
    <s v="Veterans F3"/>
    <s v="-57 kg"/>
    <n v="3"/>
    <s v="Hamburg Veteran European Cup 2024"/>
    <x v="1"/>
    <s v="Cup"/>
    <s v="2024"/>
    <s v="2024 Cup 3"/>
    <n v="14"/>
    <x v="800"/>
    <x v="1"/>
  </r>
  <r>
    <n v="53486457"/>
    <s v="GER"/>
    <s v="BEHNKE"/>
    <s v="Daniela"/>
    <n v="2"/>
    <d v="1981-08-14T00:00:00"/>
    <s v="Veterans F3"/>
    <s v="-63 kg"/>
    <n v="1"/>
    <s v="Hamburg Veteran European Cup 2024"/>
    <x v="1"/>
    <s v="Cup"/>
    <s v="2024"/>
    <s v="2024 Cup 1"/>
    <n v="35"/>
    <x v="801"/>
    <x v="11"/>
  </r>
  <r>
    <s v="1541d6a7"/>
    <s v="DEN"/>
    <s v="OESTERGAARD"/>
    <s v="Julie"/>
    <n v="2"/>
    <d v="1980-08-06T00:00:00"/>
    <s v="Veterans F3"/>
    <s v="-63 kg"/>
    <n v="2"/>
    <s v="Hamburg Veteran European Cup 2024"/>
    <x v="1"/>
    <s v="Cup"/>
    <s v="2024"/>
    <s v="2024 Cup 2"/>
    <n v="21"/>
    <x v="382"/>
    <x v="13"/>
  </r>
  <r>
    <s v="8324cd5e"/>
    <s v="GER"/>
    <s v="JANK"/>
    <s v="Katja"/>
    <n v="2"/>
    <d v="1980-11-27T00:00:00"/>
    <s v="Veterans F3"/>
    <s v="-63 kg"/>
    <n v="3"/>
    <s v="Hamburg Veteran European Cup 2024"/>
    <x v="1"/>
    <s v="Cup"/>
    <s v="2024"/>
    <s v="2024 Cup 3"/>
    <n v="14"/>
    <x v="384"/>
    <x v="13"/>
  </r>
  <r>
    <s v="5d25fbc1"/>
    <s v="FRA"/>
    <s v="PICOT"/>
    <s v="Icare"/>
    <n v="1"/>
    <d v="1984-04-26T00:00:00"/>
    <s v="Veterans M4"/>
    <s v="-73 kg"/>
    <n v="1"/>
    <s v="Hamburg Veteran European Cup 2024"/>
    <x v="0"/>
    <s v="Cup"/>
    <s v="2024"/>
    <s v="2024 Cup 1"/>
    <n v="35"/>
    <x v="802"/>
    <x v="6"/>
  </r>
  <r>
    <s v="81c9f3cd"/>
    <s v="GER"/>
    <s v="GROENING"/>
    <s v="Mario"/>
    <n v="1"/>
    <d v="1984-02-04T00:00:00"/>
    <s v="Veterans M4"/>
    <s v="-73 kg"/>
    <n v="2"/>
    <s v="Hamburg Veteran European Cup 2024"/>
    <x v="0"/>
    <s v="Cup"/>
    <s v="2024"/>
    <s v="2024 Cup 2"/>
    <n v="21"/>
    <x v="803"/>
    <x v="6"/>
  </r>
  <r>
    <s v="34f4a479"/>
    <s v="GER"/>
    <s v="RABE"/>
    <s v="Martin"/>
    <n v="1"/>
    <d v="1980-10-23T00:00:00"/>
    <s v="Veterans M4"/>
    <s v="-73 kg"/>
    <n v="3"/>
    <s v="Hamburg Veteran European Cup 2024"/>
    <x v="0"/>
    <s v="Cup"/>
    <s v="2024"/>
    <s v="2024 Cup 3"/>
    <n v="14"/>
    <x v="81"/>
    <x v="13"/>
  </r>
  <r>
    <s v="2817e44e"/>
    <s v="UKR"/>
    <s v="KORIAVETS"/>
    <s v="Oleksandr"/>
    <n v="1"/>
    <d v="1984-06-30T00:00:00"/>
    <s v="Veterans M4"/>
    <s v="-81 kg"/>
    <n v="1"/>
    <s v="Hamburg Veteran European Cup 2024"/>
    <x v="0"/>
    <s v="Cup"/>
    <s v="2024"/>
    <s v="2024 Cup 1"/>
    <n v="35"/>
    <x v="804"/>
    <x v="6"/>
  </r>
  <r>
    <s v="7de4645d"/>
    <s v="GER"/>
    <s v="KRETSCHMER"/>
    <s v="Markus"/>
    <n v="1"/>
    <d v="1976-09-19T00:00:00"/>
    <s v="Veterans M4"/>
    <s v="-81 kg"/>
    <n v="2"/>
    <s v="Hamburg Veteran European Cup 2024"/>
    <x v="0"/>
    <s v="Cup"/>
    <s v="2024"/>
    <s v="2024 Cup 2"/>
    <n v="21"/>
    <x v="805"/>
    <x v="15"/>
  </r>
  <r>
    <s v="c446bbb4"/>
    <s v="USA"/>
    <s v="GAVIGAN"/>
    <s v="William"/>
    <n v="1"/>
    <d v="1976-09-12T00:00:00"/>
    <s v="Veterans M4"/>
    <s v="-81 kg"/>
    <n v="3"/>
    <s v="Hamburg Veteran European Cup 2024"/>
    <x v="0"/>
    <s v="Cup"/>
    <s v="2024"/>
    <s v="2024 Cup 3"/>
    <n v="14"/>
    <x v="806"/>
    <x v="15"/>
  </r>
  <r>
    <s v="7476db66"/>
    <s v="GER"/>
    <s v="FAUSER"/>
    <s v="Benjamin"/>
    <n v="1"/>
    <d v="1978-01-12T00:00:00"/>
    <s v="Veterans M4"/>
    <s v="-90 kg"/>
    <n v="1"/>
    <s v="Hamburg Veteran European Cup 2024"/>
    <x v="0"/>
    <s v="Cup"/>
    <s v="2024"/>
    <s v="2024 Cup 1"/>
    <n v="35"/>
    <x v="807"/>
    <x v="17"/>
  </r>
  <r>
    <s v="4b167bf7"/>
    <s v="BEL"/>
    <s v="VANHOLLEBEKE"/>
    <s v="Fabian"/>
    <n v="1"/>
    <d v="1980-03-21T00:00:00"/>
    <s v="Veterans M4"/>
    <s v="-90 kg"/>
    <n v="2"/>
    <s v="Hamburg Veteran European Cup 2024"/>
    <x v="0"/>
    <s v="Cup"/>
    <s v="2024"/>
    <s v="2024 Cup 2"/>
    <n v="21"/>
    <x v="539"/>
    <x v="13"/>
  </r>
  <r>
    <s v="cd22abf2"/>
    <s v="GEO"/>
    <s v="BAGOSHVILI"/>
    <s v="Iosebi"/>
    <n v="1"/>
    <d v="1983-02-02T00:00:00"/>
    <s v="Veterans M4"/>
    <s v="-90 kg"/>
    <n v="3"/>
    <s v="Hamburg Veteran European Cup 2024"/>
    <x v="0"/>
    <s v="Cup"/>
    <s v="2024"/>
    <s v="2024 Cup 3"/>
    <n v="14"/>
    <x v="808"/>
    <x v="10"/>
  </r>
  <r>
    <s v="252fa51b"/>
    <s v="GER"/>
    <s v="REHN"/>
    <s v="Jan"/>
    <n v="1"/>
    <d v="1979-09-06T00:00:00"/>
    <s v="Veterans M4"/>
    <s v="+100 kg"/>
    <n v="1"/>
    <s v="Hamburg Veteran European Cup 2024"/>
    <x v="0"/>
    <s v="Cup"/>
    <s v="2024"/>
    <s v="2024 Cup 1"/>
    <n v="35"/>
    <x v="809"/>
    <x v="14"/>
  </r>
  <r>
    <s v="59f1d73a"/>
    <s v="UKR"/>
    <s v="MELNYCHUK"/>
    <s v="Andrii"/>
    <n v="1"/>
    <d v="1975-11-09T00:00:00"/>
    <s v="Veterans M4"/>
    <s v="+100 kg"/>
    <n v="2"/>
    <s v="Hamburg Veteran European Cup 2024"/>
    <x v="0"/>
    <s v="Cup"/>
    <s v="2024"/>
    <s v="2024 Cup 2"/>
    <n v="21"/>
    <x v="810"/>
    <x v="18"/>
  </r>
  <r>
    <s v="da44ca84"/>
    <s v="GER"/>
    <s v="TAEUSCHER"/>
    <s v="Rene"/>
    <n v="1"/>
    <d v="1976-09-07T00:00:00"/>
    <s v="Veterans M4"/>
    <s v="+100 kg"/>
    <n v="3"/>
    <s v="Hamburg Veteran European Cup 2024"/>
    <x v="0"/>
    <s v="Cup"/>
    <s v="2024"/>
    <s v="2024 Cup 3"/>
    <n v="14"/>
    <x v="545"/>
    <x v="15"/>
  </r>
  <r>
    <s v="c6924a52"/>
    <s v="GER"/>
    <s v="ZAHL"/>
    <s v="Christina"/>
    <n v="2"/>
    <d v="1987-05-21T00:00:00"/>
    <s v="Veterans F4"/>
    <s v="-78 kg"/>
    <n v="1"/>
    <s v="Hamburg Veteran European Cup 2024"/>
    <x v="1"/>
    <s v="Cup"/>
    <s v="2024"/>
    <s v="2024 Cup 1"/>
    <n v="35"/>
    <x v="811"/>
    <x v="9"/>
  </r>
  <r>
    <s v="a638fcc6"/>
    <s v="GER"/>
    <s v="ECKERT"/>
    <s v="Julia"/>
    <n v="2"/>
    <d v="1986-08-03T00:00:00"/>
    <s v="Veterans F4"/>
    <s v="-78 kg"/>
    <n v="2"/>
    <s v="Hamburg Veteran European Cup 2024"/>
    <x v="1"/>
    <s v="Cup"/>
    <s v="2024"/>
    <s v="2024 Cup 2"/>
    <n v="21"/>
    <x v="812"/>
    <x v="8"/>
  </r>
  <r>
    <s v="ba5a579f"/>
    <s v="GER"/>
    <s v="SILZ"/>
    <s v="Anja"/>
    <n v="2"/>
    <d v="1976-03-09T00:00:00"/>
    <s v="Veterans F4"/>
    <s v="-78 kg"/>
    <n v="3"/>
    <s v="Hamburg Veteran European Cup 2024"/>
    <x v="1"/>
    <s v="Cup"/>
    <s v="2024"/>
    <s v="2024 Cup 3"/>
    <n v="14"/>
    <x v="813"/>
    <x v="15"/>
  </r>
  <r>
    <s v="de963471"/>
    <s v="GER"/>
    <s v="BARTONE"/>
    <s v="Franco"/>
    <n v="1"/>
    <d v="1973-12-13T00:00:00"/>
    <s v="Veterans M5"/>
    <s v="-60 kg"/>
    <n v="1"/>
    <s v="Hamburg Veteran European Cup 2024"/>
    <x v="0"/>
    <s v="Cup"/>
    <s v="2024"/>
    <s v="2024 Cup 1"/>
    <n v="35"/>
    <x v="721"/>
    <x v="22"/>
  </r>
  <r>
    <s v="e53c131e"/>
    <s v="GER"/>
    <s v="SWIECH"/>
    <s v="Hubert"/>
    <n v="1"/>
    <d v="1975-10-25T00:00:00"/>
    <s v="Veterans M5"/>
    <s v="-60 kg"/>
    <n v="2"/>
    <s v="Hamburg Veteran European Cup 2024"/>
    <x v="0"/>
    <s v="Cup"/>
    <s v="2024"/>
    <s v="2024 Cup 2"/>
    <n v="21"/>
    <x v="387"/>
    <x v="18"/>
  </r>
  <r>
    <s v="373854c6"/>
    <s v="UKR"/>
    <s v="NABRAKLO"/>
    <s v="Oleksandr"/>
    <n v="1"/>
    <d v="1974-06-15T00:00:00"/>
    <s v="Veterans M5"/>
    <s v="-66 kg"/>
    <n v="1"/>
    <s v="Hamburg Veteran European Cup 2024"/>
    <x v="0"/>
    <s v="Cup"/>
    <s v="2024"/>
    <s v="2024 Cup 1"/>
    <n v="35"/>
    <x v="814"/>
    <x v="19"/>
  </r>
  <r>
    <s v="f1743984"/>
    <s v="POL"/>
    <s v="CZUPRYNA"/>
    <s v="Krzysztof"/>
    <n v="1"/>
    <d v="1970-06-13T00:00:00"/>
    <s v="Veterans M5"/>
    <s v="-66 kg"/>
    <n v="2"/>
    <s v="Hamburg Veteran European Cup 2024"/>
    <x v="0"/>
    <s v="Cup"/>
    <s v="2024"/>
    <s v="2024 Cup 2"/>
    <n v="21"/>
    <x v="159"/>
    <x v="20"/>
  </r>
  <r>
    <s v="cc6bb34d"/>
    <s v="POL"/>
    <s v="WIACZEK"/>
    <s v="Bartlomiej"/>
    <n v="1"/>
    <d v="1972-04-22T00:00:00"/>
    <s v="Veterans M5"/>
    <s v="-66 kg"/>
    <n v="3"/>
    <s v="Hamburg Veteran European Cup 2024"/>
    <x v="0"/>
    <s v="Cup"/>
    <s v="2024"/>
    <s v="2024 Cup 3"/>
    <n v="14"/>
    <x v="546"/>
    <x v="21"/>
  </r>
  <r>
    <s v="aaacd776"/>
    <s v="FRA"/>
    <s v="KABA"/>
    <s v="Ciril"/>
    <n v="1"/>
    <d v="1979-01-05T00:00:00"/>
    <s v="Veterans M5"/>
    <s v="-100 kg"/>
    <n v="1"/>
    <s v="Hamburg Veteran European Cup 2024"/>
    <x v="0"/>
    <s v="Cup"/>
    <s v="2024"/>
    <s v="2024 Cup 1"/>
    <n v="35"/>
    <x v="815"/>
    <x v="14"/>
  </r>
  <r>
    <s v="ebead8a3"/>
    <s v="GEO"/>
    <s v="GIGILASHVILI"/>
    <s v="Vano"/>
    <n v="1"/>
    <d v="1974-10-16T00:00:00"/>
    <s v="Veterans M5"/>
    <s v="-100 kg"/>
    <n v="2"/>
    <s v="Hamburg Veteran European Cup 2024"/>
    <x v="0"/>
    <s v="Cup"/>
    <s v="2024"/>
    <s v="2024 Cup 2"/>
    <n v="21"/>
    <x v="406"/>
    <x v="19"/>
  </r>
  <r>
    <s v="6bcdf675"/>
    <s v="GER"/>
    <s v="KRAUSE"/>
    <s v="Robert"/>
    <n v="1"/>
    <d v="1973-06-28T00:00:00"/>
    <s v="Veterans M5"/>
    <s v="-100 kg"/>
    <n v="3"/>
    <s v="Hamburg Veteran European Cup 2024"/>
    <x v="0"/>
    <s v="Cup"/>
    <s v="2024"/>
    <s v="2024 Cup 3"/>
    <n v="14"/>
    <x v="816"/>
    <x v="22"/>
  </r>
  <r>
    <s v="15e95532"/>
    <s v="GER"/>
    <s v="BISCHOF"/>
    <s v="Jens Peter"/>
    <n v="1"/>
    <d v="1971-02-22T00:00:00"/>
    <s v="Veterans M5"/>
    <s v="+100 kg"/>
    <n v="1"/>
    <s v="Hamburg Veteran European Cup 2024"/>
    <x v="0"/>
    <s v="Cup"/>
    <s v="2024"/>
    <s v="2024 Cup 1"/>
    <n v="35"/>
    <x v="178"/>
    <x v="24"/>
  </r>
  <r>
    <s v="4127246b"/>
    <s v="BEL"/>
    <s v="BELLENS"/>
    <s v="Frederik"/>
    <n v="1"/>
    <d v="1973-10-12T00:00:00"/>
    <s v="Veterans M5"/>
    <s v="+100 kg"/>
    <n v="2"/>
    <s v="Hamburg Veteran European Cup 2024"/>
    <x v="0"/>
    <s v="Cup"/>
    <s v="2024"/>
    <s v="2024 Cup 2"/>
    <n v="21"/>
    <x v="817"/>
    <x v="22"/>
  </r>
  <r>
    <s v="36239c6e"/>
    <s v="FRA"/>
    <s v="GODOT"/>
    <s v="Murielle"/>
    <n v="2"/>
    <d v="1974-11-14T00:00:00"/>
    <s v="Veterans F5"/>
    <s v="-70 kg"/>
    <n v="1"/>
    <s v="Hamburg Veteran European Cup 2024"/>
    <x v="1"/>
    <s v="Cup"/>
    <s v="2024"/>
    <s v="2024 Cup 1"/>
    <n v="35"/>
    <x v="437"/>
    <x v="19"/>
  </r>
  <r>
    <s v="99abb623"/>
    <s v="GER"/>
    <s v="SEEMANN"/>
    <s v="Anja"/>
    <n v="2"/>
    <d v="1975-01-21T00:00:00"/>
    <s v="Veterans F5"/>
    <s v="-70 kg"/>
    <n v="2"/>
    <s v="Hamburg Veteran European Cup 2024"/>
    <x v="1"/>
    <s v="Cup"/>
    <s v="2024"/>
    <s v="2024 Cup 2"/>
    <n v="21"/>
    <x v="818"/>
    <x v="18"/>
  </r>
  <r>
    <s v="565454d9"/>
    <s v="GER"/>
    <s v="MOTZEK JORDAN"/>
    <s v="Dieter"/>
    <n v="1"/>
    <d v="1965-11-03T00:00:00"/>
    <s v="Veterans M6"/>
    <s v="-73 kg"/>
    <n v="1"/>
    <s v="Hamburg Veteran European Cup 2024"/>
    <x v="0"/>
    <s v="Cup"/>
    <s v="2024"/>
    <s v="2024 Cup 1"/>
    <n v="35"/>
    <x v="195"/>
    <x v="26"/>
  </r>
  <r>
    <s v="38abdccf"/>
    <s v="GER"/>
    <s v="TURUTA"/>
    <s v="Vasile"/>
    <n v="1"/>
    <d v="1970-04-05T00:00:00"/>
    <s v="Veterans M6"/>
    <s v="-73 kg"/>
    <n v="2"/>
    <s v="Hamburg Veteran European Cup 2024"/>
    <x v="0"/>
    <s v="Cup"/>
    <s v="2024"/>
    <s v="2024 Cup 2"/>
    <n v="21"/>
    <x v="819"/>
    <x v="20"/>
  </r>
  <r>
    <s v="3a2199ea"/>
    <s v="GEO"/>
    <s v="NADIRASHVILI"/>
    <s v="Ioseb"/>
    <n v="1"/>
    <d v="1972-09-24T00:00:00"/>
    <s v="Veterans M6"/>
    <s v="-73 kg"/>
    <n v="3"/>
    <s v="Hamburg Veteran European Cup 2024"/>
    <x v="0"/>
    <s v="Cup"/>
    <s v="2024"/>
    <s v="2024 Cup 3"/>
    <n v="14"/>
    <x v="820"/>
    <x v="21"/>
  </r>
  <r>
    <s v="5d26352b"/>
    <s v="GER"/>
    <s v="HILBIG"/>
    <s v="Dirk"/>
    <n v="1"/>
    <d v="1974-10-16T00:00:00"/>
    <s v="Veterans M6"/>
    <s v="-73 kg"/>
    <n v="3"/>
    <s v="Hamburg Veteran European Cup 2024"/>
    <x v="0"/>
    <s v="Cup"/>
    <s v="2024"/>
    <s v="2024 Cup 3"/>
    <n v="14"/>
    <x v="821"/>
    <x v="19"/>
  </r>
  <r>
    <s v="117d52dc"/>
    <s v="FRO"/>
    <s v="POULSEN"/>
    <s v="Bugvi"/>
    <n v="1"/>
    <d v="1972-04-26T00:00:00"/>
    <s v="Veterans M6"/>
    <s v="-81 kg"/>
    <n v="1"/>
    <s v="Hamburg Veteran European Cup 2024"/>
    <x v="0"/>
    <s v="Cup"/>
    <s v="2024"/>
    <s v="2024 Cup 1"/>
    <n v="35"/>
    <x v="822"/>
    <x v="21"/>
  </r>
  <r>
    <s v="f46b1126"/>
    <s v="GER"/>
    <s v="SUDAU"/>
    <s v="Henning"/>
    <n v="1"/>
    <d v="1971-07-04T00:00:00"/>
    <s v="Veterans M6"/>
    <s v="-81 kg"/>
    <n v="2"/>
    <s v="Hamburg Veteran European Cup 2024"/>
    <x v="0"/>
    <s v="Cup"/>
    <s v="2024"/>
    <s v="2024 Cup 2"/>
    <n v="21"/>
    <x v="823"/>
    <x v="24"/>
  </r>
  <r>
    <s v="d7f48486"/>
    <s v="POL"/>
    <s v="PAWLOWSKI"/>
    <s v="Dariusz"/>
    <n v="1"/>
    <d v="1966-04-29T00:00:00"/>
    <s v="Veterans M6"/>
    <s v="-81 kg"/>
    <n v="3"/>
    <s v="Hamburg Veteran European Cup 2024"/>
    <x v="0"/>
    <s v="Cup"/>
    <s v="2024"/>
    <s v="2024 Cup 3"/>
    <n v="14"/>
    <x v="447"/>
    <x v="27"/>
  </r>
  <r>
    <s v="38798d3c"/>
    <s v="USA"/>
    <s v="MARQUEZ"/>
    <s v="RAY"/>
    <n v="1"/>
    <d v="1970-05-03T00:00:00"/>
    <s v="Veterans M6"/>
    <s v="-81 kg"/>
    <n v="3"/>
    <s v="Hamburg Veteran European Cup 2024"/>
    <x v="0"/>
    <s v="Cup"/>
    <s v="2024"/>
    <s v="2024 Cup 3"/>
    <n v="14"/>
    <x v="551"/>
    <x v="20"/>
  </r>
  <r>
    <n v="35997935"/>
    <s v="ESP"/>
    <s v="TERUEL MINA"/>
    <s v="Enrique"/>
    <n v="1"/>
    <d v="1970-03-10T00:00:00"/>
    <s v="Veterans M6"/>
    <s v="-90 kg"/>
    <n v="1"/>
    <s v="Hamburg Veteran European Cup 2024"/>
    <x v="0"/>
    <s v="Cup"/>
    <s v="2024"/>
    <s v="2024 Cup 1"/>
    <n v="35"/>
    <x v="824"/>
    <x v="20"/>
  </r>
  <r>
    <s v="518294cc"/>
    <s v="GER"/>
    <s v="LUEKEN"/>
    <s v="Christian"/>
    <n v="1"/>
    <d v="1974-04-24T00:00:00"/>
    <s v="Veterans M6"/>
    <s v="-90 kg"/>
    <n v="2"/>
    <s v="Hamburg Veteran European Cup 2024"/>
    <x v="0"/>
    <s v="Cup"/>
    <s v="2024"/>
    <s v="2024 Cup 2"/>
    <n v="21"/>
    <x v="825"/>
    <x v="19"/>
  </r>
  <r>
    <s v="3f5e2ac7"/>
    <s v="BIH"/>
    <s v="KEMEZ"/>
    <s v="Enver"/>
    <n v="1"/>
    <d v="1973-12-21T00:00:00"/>
    <s v="Veterans M6"/>
    <s v="-90 kg"/>
    <n v="3"/>
    <s v="Hamburg Veteran European Cup 2024"/>
    <x v="0"/>
    <s v="Cup"/>
    <s v="2024"/>
    <s v="2024 Cup 3"/>
    <n v="14"/>
    <x v="826"/>
    <x v="22"/>
  </r>
  <r>
    <s v="ea73661b"/>
    <s v="GER"/>
    <s v="UTZAT"/>
    <s v="Marcus"/>
    <n v="1"/>
    <d v="1969-04-12T00:00:00"/>
    <s v="Veterans M6"/>
    <s v="+100 kg"/>
    <n v="1"/>
    <s v="Hamburg Veteran European Cup 2024"/>
    <x v="0"/>
    <s v="Cup"/>
    <s v="2024"/>
    <s v="2024 Cup 1"/>
    <n v="35"/>
    <x v="827"/>
    <x v="23"/>
  </r>
  <r>
    <s v="6afb49e7"/>
    <s v="GER"/>
    <s v="SEGLER"/>
    <s v="Steffen"/>
    <n v="1"/>
    <d v="1968-07-16T00:00:00"/>
    <s v="Veterans M6"/>
    <s v="+100 kg"/>
    <n v="2"/>
    <s v="Hamburg Veteran European Cup 2024"/>
    <x v="0"/>
    <s v="Cup"/>
    <s v="2024"/>
    <s v="2024 Cup 2"/>
    <n v="21"/>
    <x v="828"/>
    <x v="25"/>
  </r>
  <r>
    <s v="efed9bbe"/>
    <s v="GER"/>
    <s v="ROCKSTUHL"/>
    <s v="Ines"/>
    <n v="2"/>
    <d v="1972-05-03T00:00:00"/>
    <s v="Veterans F6"/>
    <s v="-57 kg"/>
    <n v="1"/>
    <s v="Hamburg Veteran European Cup 2024"/>
    <x v="1"/>
    <s v="Cup"/>
    <s v="2024"/>
    <s v="2024 Cup 1"/>
    <n v="35"/>
    <x v="829"/>
    <x v="21"/>
  </r>
  <r>
    <s v="8f685fe9"/>
    <s v="GER"/>
    <s v="SPRENGER"/>
    <s v="Anita"/>
    <n v="2"/>
    <d v="1968-04-15T00:00:00"/>
    <s v="Veterans F6"/>
    <s v="-57 kg"/>
    <n v="2"/>
    <s v="Hamburg Veteran European Cup 2024"/>
    <x v="1"/>
    <s v="Cup"/>
    <s v="2024"/>
    <s v="2024 Cup 2"/>
    <n v="21"/>
    <x v="212"/>
    <x v="25"/>
  </r>
  <r>
    <s v="4ed9f54a"/>
    <s v="GER"/>
    <s v="UEHLEIN"/>
    <s v="Anja Dorothee"/>
    <n v="2"/>
    <d v="1967-02-15T00:00:00"/>
    <s v="Veterans F6"/>
    <s v="-78 kg"/>
    <n v="1"/>
    <s v="Hamburg Veteran European Cup 2024"/>
    <x v="1"/>
    <s v="Cup"/>
    <s v="2024"/>
    <s v="2024 Cup 1"/>
    <n v="35"/>
    <x v="750"/>
    <x v="29"/>
  </r>
  <r>
    <s v="c5c9b486"/>
    <s v="GER"/>
    <s v="POLLER"/>
    <s v="Ulrike"/>
    <n v="2"/>
    <d v="1967-04-04T00:00:00"/>
    <s v="Veterans F6"/>
    <s v="-78 kg"/>
    <n v="2"/>
    <s v="Hamburg Veteran European Cup 2024"/>
    <x v="1"/>
    <s v="Cup"/>
    <s v="2024"/>
    <s v="2024 Cup 2"/>
    <n v="21"/>
    <x v="830"/>
    <x v="29"/>
  </r>
  <r>
    <s v="93a2812b"/>
    <s v="GER"/>
    <s v="VILLMANN"/>
    <s v="Thomas"/>
    <n v="1"/>
    <d v="1963-09-30T00:00:00"/>
    <s v="Veterans M7"/>
    <s v="-60 kg"/>
    <n v="1"/>
    <s v="Hamburg Veteran European Cup 2024"/>
    <x v="0"/>
    <s v="Cup"/>
    <s v="2024"/>
    <s v="2024 Cup 1"/>
    <n v="35"/>
    <x v="751"/>
    <x v="31"/>
  </r>
  <r>
    <s v="71edb878"/>
    <s v="GER"/>
    <s v="DR. HERTLEIN"/>
    <s v="Michael"/>
    <n v="1"/>
    <d v="1961-05-24T00:00:00"/>
    <s v="Veterans M7"/>
    <s v="-60 kg"/>
    <n v="2"/>
    <s v="Hamburg Veteran European Cup 2024"/>
    <x v="0"/>
    <s v="Cup"/>
    <s v="2024"/>
    <s v="2024 Cup 2"/>
    <n v="21"/>
    <x v="831"/>
    <x v="33"/>
  </r>
  <r>
    <s v="1229e89f"/>
    <s v="POL"/>
    <s v="PAZGAN"/>
    <s v="Stanislaw"/>
    <n v="1"/>
    <d v="1960-09-14T00:00:00"/>
    <s v="Veterans M7"/>
    <s v="-66 kg"/>
    <n v="1"/>
    <s v="Hamburg Veteran European Cup 2024"/>
    <x v="0"/>
    <s v="Cup"/>
    <s v="2024"/>
    <s v="2024 Cup 1"/>
    <n v="35"/>
    <x v="222"/>
    <x v="32"/>
  </r>
  <r>
    <s v="3567bf4c"/>
    <s v="GER"/>
    <s v="METZDORF"/>
    <s v="Axel"/>
    <n v="1"/>
    <d v="1969-12-08T00:00:00"/>
    <s v="Veterans M7"/>
    <s v="-66 kg"/>
    <n v="2"/>
    <s v="Hamburg Veteran European Cup 2024"/>
    <x v="0"/>
    <s v="Cup"/>
    <s v="2024"/>
    <s v="2024 Cup 2"/>
    <n v="21"/>
    <x v="738"/>
    <x v="23"/>
  </r>
  <r>
    <s v="a9bd74d1"/>
    <s v="UKR"/>
    <s v="DANKANYCH"/>
    <s v="Mykola"/>
    <n v="1"/>
    <d v="1968-10-31T00:00:00"/>
    <s v="Veterans M7"/>
    <s v="-66 kg"/>
    <n v="3"/>
    <s v="Hamburg Veteran European Cup 2024"/>
    <x v="0"/>
    <s v="Cup"/>
    <s v="2024"/>
    <s v="2024 Cup 3"/>
    <n v="14"/>
    <x v="190"/>
    <x v="25"/>
  </r>
  <r>
    <s v="c7a3d3f9"/>
    <s v="AUT"/>
    <s v="LEIDENFROST"/>
    <s v="Ernst"/>
    <n v="1"/>
    <d v="1964-07-31T00:00:00"/>
    <s v="Veterans M7"/>
    <s v="-90 kg"/>
    <n v="1"/>
    <s v="Hamburg Veteran European Cup 2024"/>
    <x v="0"/>
    <s v="Cup"/>
    <s v="2024"/>
    <s v="2024 Cup 1"/>
    <n v="35"/>
    <x v="832"/>
    <x v="28"/>
  </r>
  <r>
    <s v="d832454f"/>
    <s v="GER"/>
    <s v="ERNST"/>
    <s v="Martin"/>
    <n v="1"/>
    <d v="1961-10-01T00:00:00"/>
    <s v="Veterans M7"/>
    <s v="-90 kg"/>
    <n v="2"/>
    <s v="Hamburg Veteran European Cup 2024"/>
    <x v="0"/>
    <s v="Cup"/>
    <s v="2024"/>
    <s v="2024 Cup 2"/>
    <n v="21"/>
    <x v="833"/>
    <x v="33"/>
  </r>
  <r>
    <s v="9752fabd"/>
    <s v="MKD"/>
    <s v="DIMESKI"/>
    <s v="Marjan"/>
    <n v="1"/>
    <d v="1962-09-02T00:00:00"/>
    <s v="Veterans M7"/>
    <s v="-90 kg"/>
    <n v="3"/>
    <s v="Hamburg Veteran European Cup 2024"/>
    <x v="0"/>
    <s v="Cup"/>
    <s v="2024"/>
    <s v="2024 Cup 3"/>
    <n v="14"/>
    <x v="834"/>
    <x v="34"/>
  </r>
  <r>
    <s v="f7992b93"/>
    <s v="POL"/>
    <s v="KAMINSKI"/>
    <s v="Slawomir"/>
    <n v="1"/>
    <d v="1965-01-05T00:00:00"/>
    <s v="Veterans M7"/>
    <s v="-100 kg"/>
    <n v="1"/>
    <s v="Hamburg Veteran European Cup 2024"/>
    <x v="0"/>
    <s v="Cup"/>
    <s v="2024"/>
    <s v="2024 Cup 1"/>
    <n v="35"/>
    <x v="206"/>
    <x v="26"/>
  </r>
  <r>
    <s v="85ac8475"/>
    <s v="DEN"/>
    <s v="SCHULEIT"/>
    <s v="Boris"/>
    <n v="1"/>
    <d v="1969-09-23T00:00:00"/>
    <s v="Veterans M7"/>
    <s v="-100 kg"/>
    <n v="2"/>
    <s v="Hamburg Veteran European Cup 2024"/>
    <x v="0"/>
    <s v="Cup"/>
    <s v="2024"/>
    <s v="2024 Cup 2"/>
    <n v="21"/>
    <x v="835"/>
    <x v="23"/>
  </r>
  <r>
    <s v="6f63e4c8"/>
    <s v="UKR"/>
    <s v="TUDAN"/>
    <s v="Mykola"/>
    <n v="1"/>
    <d v="1968-05-20T00:00:00"/>
    <s v="Veterans M7"/>
    <s v="-100 kg"/>
    <n v="3"/>
    <s v="Hamburg Veteran European Cup 2024"/>
    <x v="0"/>
    <s v="Cup"/>
    <s v="2024"/>
    <s v="2024 Cup 3"/>
    <n v="14"/>
    <x v="558"/>
    <x v="25"/>
  </r>
  <r>
    <s v="88f73d74"/>
    <s v="UKR"/>
    <s v="MOZHYN"/>
    <s v="Valentin"/>
    <n v="1"/>
    <d v="1964-03-25T00:00:00"/>
    <s v="Veterans M7"/>
    <s v="-100 kg"/>
    <n v="3"/>
    <s v="Hamburg Veteran European Cup 2024"/>
    <x v="0"/>
    <s v="Cup"/>
    <s v="2024"/>
    <s v="2024 Cup 3"/>
    <n v="14"/>
    <x v="836"/>
    <x v="28"/>
  </r>
  <r>
    <s v="2299664a"/>
    <s v="TUR"/>
    <s v="OLCAY"/>
    <s v="Murat"/>
    <n v="1"/>
    <d v="1964-10-24T00:00:00"/>
    <s v="Veterans M7"/>
    <s v="+100 kg"/>
    <n v="1"/>
    <s v="Hamburg Veteran European Cup 2024"/>
    <x v="0"/>
    <s v="Cup"/>
    <s v="2024"/>
    <s v="2024 Cup 1"/>
    <n v="35"/>
    <x v="783"/>
    <x v="28"/>
  </r>
  <r>
    <s v="f3f43cce"/>
    <s v="GER"/>
    <s v="MESSING"/>
    <s v="Tono"/>
    <n v="1"/>
    <d v="1963-05-19T00:00:00"/>
    <s v="Veterans M7"/>
    <s v="+100 kg"/>
    <n v="2"/>
    <s v="Hamburg Veteran European Cup 2024"/>
    <x v="0"/>
    <s v="Cup"/>
    <s v="2024"/>
    <s v="2024 Cup 2"/>
    <n v="21"/>
    <x v="837"/>
    <x v="31"/>
  </r>
  <r>
    <s v="b764b328"/>
    <s v="UKR"/>
    <s v="ABRAMOVSKYI"/>
    <s v="Artur"/>
    <n v="1"/>
    <d v="1961-11-19T00:00:00"/>
    <s v="Veterans M7"/>
    <s v="+100 kg"/>
    <n v="3"/>
    <s v="Hamburg Veteran European Cup 2024"/>
    <x v="0"/>
    <s v="Cup"/>
    <s v="2024"/>
    <s v="2024 Cup 3"/>
    <n v="14"/>
    <x v="241"/>
    <x v="33"/>
  </r>
  <r>
    <s v="cd325b3c"/>
    <s v="GER"/>
    <s v="HACKEL"/>
    <s v="Sylvia"/>
    <n v="2"/>
    <d v="1963-09-18T00:00:00"/>
    <s v="Veterans F7"/>
    <s v="-63 kg"/>
    <n v="1"/>
    <s v="Hamburg Veteran European Cup 2024"/>
    <x v="1"/>
    <s v="Cup"/>
    <s v="2024"/>
    <s v="2024 Cup 1"/>
    <n v="35"/>
    <x v="244"/>
    <x v="31"/>
  </r>
  <r>
    <s v="2e38d874"/>
    <s v="GER"/>
    <s v="MACHULIK"/>
    <s v="Astrid"/>
    <n v="2"/>
    <d v="1962-11-16T00:00:00"/>
    <s v="Veterans F7"/>
    <s v="-63 kg"/>
    <n v="2"/>
    <s v="Hamburg Veteran European Cup 2024"/>
    <x v="1"/>
    <s v="Cup"/>
    <s v="2024"/>
    <s v="2024 Cup 2"/>
    <n v="21"/>
    <x v="247"/>
    <x v="34"/>
  </r>
  <r>
    <n v="45134515"/>
    <s v="GER"/>
    <s v="WEIGHART"/>
    <s v="Oda"/>
    <n v="2"/>
    <d v="1968-06-27T00:00:00"/>
    <s v="Veterans F7"/>
    <s v="-63 kg"/>
    <n v="3"/>
    <s v="Hamburg Veteran European Cup 2024"/>
    <x v="1"/>
    <s v="Cup"/>
    <s v="2024"/>
    <s v="2024 Cup 3"/>
    <n v="14"/>
    <x v="838"/>
    <x v="25"/>
  </r>
  <r>
    <s v="edbf38d4"/>
    <s v="POL"/>
    <s v="FRACZEK"/>
    <s v="Henryk"/>
    <n v="1"/>
    <d v="1964-04-21T00:00:00"/>
    <s v="Veterans M8"/>
    <s v="-73 kg"/>
    <n v="1"/>
    <s v="Hamburg Veteran European Cup 2024"/>
    <x v="0"/>
    <s v="Cup"/>
    <s v="2024"/>
    <s v="2024 Cup 1"/>
    <n v="35"/>
    <x v="609"/>
    <x v="28"/>
  </r>
  <r>
    <s v="1b6e73d2"/>
    <s v="TUR"/>
    <s v="KARBEYAZ"/>
    <s v="Halil"/>
    <n v="1"/>
    <d v="1961-02-28T00:00:00"/>
    <s v="Veterans M8"/>
    <s v="-73 kg"/>
    <n v="2"/>
    <s v="Hamburg Veteran European Cup 2024"/>
    <x v="0"/>
    <s v="Cup"/>
    <s v="2024"/>
    <s v="2024 Cup 2"/>
    <n v="21"/>
    <x v="839"/>
    <x v="33"/>
  </r>
  <r>
    <s v="8cc8176e"/>
    <s v="GER"/>
    <s v="VAEGS"/>
    <s v="Ruediger"/>
    <n v="1"/>
    <d v="1958-09-30T00:00:00"/>
    <s v="Veterans M8"/>
    <s v="-73 kg"/>
    <n v="3"/>
    <s v="Hamburg Veteran European Cup 2024"/>
    <x v="0"/>
    <s v="Cup"/>
    <s v="2024"/>
    <s v="2024 Cup 3"/>
    <n v="14"/>
    <x v="840"/>
    <x v="38"/>
  </r>
  <r>
    <s v="9196eb39"/>
    <s v="ROU"/>
    <s v="CIRTOJANU"/>
    <s v="Marin"/>
    <n v="1"/>
    <d v="1963-03-18T00:00:00"/>
    <s v="Veterans M8"/>
    <s v="-73 kg"/>
    <n v="3"/>
    <s v="Hamburg Veteran European Cup 2024"/>
    <x v="0"/>
    <s v="Cup"/>
    <s v="2024"/>
    <s v="2024 Cup 3"/>
    <n v="14"/>
    <x v="841"/>
    <x v="31"/>
  </r>
  <r>
    <s v="e3351734"/>
    <s v="AUT"/>
    <s v="KURZ"/>
    <s v="Reinhold"/>
    <n v="1"/>
    <d v="1959-03-24T00:00:00"/>
    <s v="Veterans M8"/>
    <s v="-81 kg"/>
    <n v="1"/>
    <s v="Hamburg Veteran European Cup 2024"/>
    <x v="0"/>
    <s v="Cup"/>
    <s v="2024"/>
    <s v="2024 Cup 1"/>
    <n v="35"/>
    <x v="228"/>
    <x v="30"/>
  </r>
  <r>
    <s v="3a3c6525"/>
    <s v="GER"/>
    <s v="DEGENHART"/>
    <s v="Dieter"/>
    <n v="1"/>
    <d v="1961-09-29T00:00:00"/>
    <s v="Veterans M8"/>
    <s v="-81 kg"/>
    <n v="2"/>
    <s v="Hamburg Veteran European Cup 2024"/>
    <x v="0"/>
    <s v="Cup"/>
    <s v="2024"/>
    <s v="2024 Cup 2"/>
    <n v="21"/>
    <x v="842"/>
    <x v="33"/>
  </r>
  <r>
    <s v="5e2a6151"/>
    <s v="GER"/>
    <s v="ZOELLNER"/>
    <s v="Manfred"/>
    <n v="1"/>
    <d v="1955-11-08T00:00:00"/>
    <s v="Veterans M8"/>
    <s v="-81 kg"/>
    <n v="3"/>
    <s v="Hamburg Veteran European Cup 2024"/>
    <x v="0"/>
    <s v="Cup"/>
    <s v="2024"/>
    <s v="2024 Cup 3"/>
    <n v="14"/>
    <x v="260"/>
    <x v="37"/>
  </r>
  <r>
    <s v="b1c17b33"/>
    <s v="POL"/>
    <s v="RODZOCH"/>
    <s v="Andrzej"/>
    <n v="1"/>
    <d v="1956-01-14T00:00:00"/>
    <s v="Veterans M8"/>
    <s v="-81 kg"/>
    <n v="3"/>
    <s v="Hamburg Veteran European Cup 2024"/>
    <x v="0"/>
    <s v="Cup"/>
    <s v="2024"/>
    <s v="2024 Cup 3"/>
    <n v="14"/>
    <x v="261"/>
    <x v="36"/>
  </r>
  <r>
    <s v="da98d13b"/>
    <s v="GER"/>
    <s v="HINTERLEITNER"/>
    <s v="Wolfgang"/>
    <n v="1"/>
    <d v="1958-11-13T00:00:00"/>
    <s v="Veterans M9"/>
    <s v="-90 kg"/>
    <n v="1"/>
    <s v="Hamburg Veteran European Cup 2024"/>
    <x v="0"/>
    <s v="Cup"/>
    <s v="2024"/>
    <s v="2024 Cup 1"/>
    <n v="35"/>
    <x v="266"/>
    <x v="38"/>
  </r>
  <r>
    <s v="23c66556"/>
    <s v="GER"/>
    <s v="BARTSCH"/>
    <s v="Andreas"/>
    <n v="1"/>
    <d v="1959-01-10T00:00:00"/>
    <s v="Veterans M9"/>
    <s v="-90 kg"/>
    <n v="2"/>
    <s v="Hamburg Veteran European Cup 2024"/>
    <x v="0"/>
    <s v="Cup"/>
    <s v="2024"/>
    <s v="2024 Cup 2"/>
    <n v="21"/>
    <x v="477"/>
    <x v="30"/>
  </r>
  <r>
    <n v="45438944"/>
    <s v="GER"/>
    <s v="KEPPEL"/>
    <s v="Theodor"/>
    <n v="1"/>
    <d v="1952-06-19T00:00:00"/>
    <s v="Veterans M9"/>
    <s v="-90 kg"/>
    <n v="3"/>
    <s v="Hamburg Veteran European Cup 2024"/>
    <x v="0"/>
    <s v="Cup"/>
    <s v="2024"/>
    <s v="2024 Cup 3"/>
    <n v="14"/>
    <x v="523"/>
    <x v="46"/>
  </r>
  <r>
    <s v="4b91f561"/>
    <s v="GER"/>
    <s v="ZHUMANBAYEV"/>
    <s v="Bekzhan"/>
    <n v="1"/>
    <d v="1984-01-17T00:00:00"/>
    <s v="Veterans M1-M3 Ne-waza"/>
    <s v="-66 kg"/>
    <n v="1"/>
    <s v="Hamburg Veteran European Cup 2024"/>
    <x v="1"/>
    <s v="Cup"/>
    <s v="2024"/>
    <s v="2024 Cup 1"/>
    <n v="35"/>
    <x v="796"/>
    <x v="6"/>
  </r>
  <r>
    <s v="e8c8433d"/>
    <s v="GER"/>
    <s v="SCHUSTER"/>
    <s v="Hendrik"/>
    <n v="1"/>
    <d v="1981-01-17T00:00:00"/>
    <s v="Veterans M1-M3 Ne-waza"/>
    <s v="-66 kg"/>
    <n v="2"/>
    <s v="Hamburg Veteran European Cup 2024"/>
    <x v="1"/>
    <s v="Cup"/>
    <s v="2024"/>
    <s v="2024 Cup 2"/>
    <n v="21"/>
    <x v="795"/>
    <x v="11"/>
  </r>
  <r>
    <s v="498f251d"/>
    <s v="GER"/>
    <s v="SCHMIDT"/>
    <s v="Dominic"/>
    <n v="1"/>
    <d v="1987-09-05T00:00:00"/>
    <s v="Veterans M1-M3 Ne-waza"/>
    <s v="-81 kg"/>
    <n v="1"/>
    <s v="Hamburg Veteran European Cup 2024"/>
    <x v="1"/>
    <s v="Cup"/>
    <s v="2024"/>
    <s v="2024 Cup 1"/>
    <n v="35"/>
    <x v="787"/>
    <x v="9"/>
  </r>
  <r>
    <s v="e5919869"/>
    <s v="GER"/>
    <s v="KAMMRATH"/>
    <s v="Thomas"/>
    <n v="1"/>
    <d v="1986-11-08T00:00:00"/>
    <s v="Veterans M1-M3 Ne-waza"/>
    <s v="-81 kg"/>
    <n v="2"/>
    <s v="Hamburg Veteran European Cup 2024"/>
    <x v="1"/>
    <s v="Cup"/>
    <s v="2024"/>
    <s v="2024 Cup 2"/>
    <n v="21"/>
    <x v="843"/>
    <x v="8"/>
  </r>
  <r>
    <s v="34f4a479"/>
    <s v="GER"/>
    <s v="RABE"/>
    <s v="Martin"/>
    <n v="1"/>
    <d v="1980-10-23T00:00:00"/>
    <s v="Veterans M1-M3 Ne-waza"/>
    <s v="-81 kg"/>
    <n v="3"/>
    <s v="Hamburg Veteran European Cup 2024"/>
    <x v="1"/>
    <s v="Cup"/>
    <s v="2024"/>
    <s v="2024 Cup 3"/>
    <n v="14"/>
    <x v="81"/>
    <x v="13"/>
  </r>
  <r>
    <s v="b98b25de"/>
    <s v="KAZ"/>
    <s v="RUZUKULOV"/>
    <s v="Farkhad"/>
    <n v="1"/>
    <d v="1990-02-09T00:00:00"/>
    <s v="Veterans M1-M3 Ne-waza"/>
    <s v="-100 kg"/>
    <n v="1"/>
    <s v="Hamburg Veteran European Cup 2024"/>
    <x v="1"/>
    <s v="Cup"/>
    <s v="2024"/>
    <s v="2024 Cup 1"/>
    <n v="35"/>
    <x v="844"/>
    <x v="0"/>
  </r>
  <r>
    <s v="4b167bf7"/>
    <s v="BEL"/>
    <s v="VANHOLLEBEKE"/>
    <s v="Fabian"/>
    <n v="1"/>
    <d v="1980-03-21T00:00:00"/>
    <s v="Veterans M1-M3 Ne-waza"/>
    <s v="-100 kg"/>
    <n v="2"/>
    <s v="Hamburg Veteran European Cup 2024"/>
    <x v="1"/>
    <s v="Cup"/>
    <s v="2024"/>
    <s v="2024 Cup 2"/>
    <n v="21"/>
    <x v="539"/>
    <x v="13"/>
  </r>
  <r>
    <s v="f563fa4d"/>
    <s v="GER"/>
    <s v="GRIESS"/>
    <s v="Michael"/>
    <n v="1"/>
    <d v="1987-10-26T00:00:00"/>
    <s v="Veterans M1-M3 Ne-waza"/>
    <s v="-100 kg"/>
    <n v="3"/>
    <s v="Hamburg Veteran European Cup 2024"/>
    <x v="1"/>
    <s v="Cup"/>
    <s v="2024"/>
    <s v="2024 Cup 3"/>
    <n v="14"/>
    <x v="772"/>
    <x v="9"/>
  </r>
  <r>
    <s v="8a6a5816"/>
    <s v="KAZ"/>
    <s v="AMIRBEK"/>
    <s v="Daulet"/>
    <n v="1"/>
    <d v="1993-10-14T00:00:00"/>
    <s v="Veterans M1-M3 Ne-waza"/>
    <s v="-100 kg"/>
    <n v="3"/>
    <s v="Hamburg Veteran European Cup 2024"/>
    <x v="1"/>
    <s v="Cup"/>
    <s v="2024"/>
    <s v="2024 Cup 3"/>
    <n v="14"/>
    <x v="845"/>
    <x v="2"/>
  </r>
  <r>
    <s v="e54b3643"/>
    <s v="CRO"/>
    <s v="KOLUNDZIJA"/>
    <s v="Dusko"/>
    <n v="1"/>
    <d v="1985-06-11T00:00:00"/>
    <s v="Veterans M1-M3 Ne-waza"/>
    <s v="+100 kg"/>
    <n v="1"/>
    <s v="Hamburg Veteran European Cup 2024"/>
    <x v="1"/>
    <s v="Cup"/>
    <s v="2024"/>
    <s v="2024 Cup 1"/>
    <n v="35"/>
    <x v="793"/>
    <x v="7"/>
  </r>
  <r>
    <s v="d9a356ff"/>
    <s v="POL"/>
    <s v="ROGALA"/>
    <s v="Damian"/>
    <n v="1"/>
    <d v="1984-02-01T00:00:00"/>
    <s v="Veterans M1-M3 Ne-waza"/>
    <s v="+100 kg"/>
    <n v="2"/>
    <s v="Hamburg Veteran European Cup 2024"/>
    <x v="1"/>
    <s v="Cup"/>
    <s v="2024"/>
    <s v="2024 Cup 2"/>
    <n v="21"/>
    <x v="587"/>
    <x v="6"/>
  </r>
  <r>
    <s v="8721939d"/>
    <s v="POL"/>
    <s v="FIJALKOWSKI"/>
    <s v="Witold"/>
    <n v="1"/>
    <d v="1981-02-20T00:00:00"/>
    <s v="Veterans M1-M3 Ne-waza"/>
    <s v="+100 kg"/>
    <n v="3"/>
    <s v="Hamburg Veteran European Cup 2024"/>
    <x v="1"/>
    <s v="Cup"/>
    <s v="2024"/>
    <s v="2024 Cup 3"/>
    <n v="14"/>
    <x v="846"/>
    <x v="11"/>
  </r>
  <r>
    <s v="13c2931e"/>
    <s v="CZE"/>
    <s v="SVATON"/>
    <s v="Ludmila"/>
    <n v="2"/>
    <d v="1988-12-30T00:00:00"/>
    <s v="Veterans F1-F3 Ne-waza"/>
    <s v="-63 kg"/>
    <n v="1"/>
    <s v="Hamburg Veteran European Cup 2024"/>
    <x v="1"/>
    <s v="Cup"/>
    <s v="2024"/>
    <s v="2024 Cup 1"/>
    <n v="35"/>
    <x v="63"/>
    <x v="5"/>
  </r>
  <r>
    <s v="55ee3a13"/>
    <s v="GER"/>
    <s v="GROENING"/>
    <s v="Anna"/>
    <n v="2"/>
    <d v="1990-08-28T00:00:00"/>
    <s v="Veterans F1-F3 Ne-waza"/>
    <s v="-63 kg"/>
    <n v="2"/>
    <s v="Hamburg Veteran European Cup 2024"/>
    <x v="1"/>
    <s v="Cup"/>
    <s v="2024"/>
    <s v="2024 Cup 2"/>
    <n v="21"/>
    <x v="785"/>
    <x v="0"/>
  </r>
  <r>
    <s v="69c2fda2"/>
    <s v="GER"/>
    <s v="SCHEIDT"/>
    <s v="Linda Anna"/>
    <n v="2"/>
    <d v="1985-08-26T00:00:00"/>
    <s v="Veterans F1-F3 Ne-waza"/>
    <s v="-78 kg"/>
    <n v="1"/>
    <s v="Hamburg Veteran European Cup 2024"/>
    <x v="1"/>
    <s v="Cup"/>
    <s v="2024"/>
    <s v="2024 Cup 1"/>
    <n v="35"/>
    <x v="794"/>
    <x v="7"/>
  </r>
  <r>
    <s v="c6924a52"/>
    <s v="GER"/>
    <s v="ZAHL"/>
    <s v="Christina"/>
    <n v="2"/>
    <d v="1987-05-21T00:00:00"/>
    <s v="Veterans F1-F3 Ne-waza"/>
    <s v="-78 kg"/>
    <n v="2"/>
    <s v="Hamburg Veteran European Cup 2024"/>
    <x v="1"/>
    <s v="Cup"/>
    <s v="2024"/>
    <s v="2024 Cup 2"/>
    <n v="21"/>
    <x v="811"/>
    <x v="9"/>
  </r>
  <r>
    <n v="69883941"/>
    <s v="GER"/>
    <s v="ESCHENAUER"/>
    <s v="Jessica"/>
    <n v="2"/>
    <d v="1988-05-09T00:00:00"/>
    <s v="Veterans F1-F3 Ne-waza"/>
    <s v="-78 kg"/>
    <n v="3"/>
    <s v="Hamburg Veteran European Cup 2024"/>
    <x v="1"/>
    <s v="Cup"/>
    <s v="2024"/>
    <s v="2024 Cup 3"/>
    <n v="14"/>
    <x v="69"/>
    <x v="5"/>
  </r>
  <r>
    <s v="cc6bb34d"/>
    <s v="POL"/>
    <s v="WIACZEK"/>
    <s v="Bartlomiej"/>
    <n v="1"/>
    <d v="1972-04-22T00:00:00"/>
    <s v="Veterans M4-M6 Ne-waza"/>
    <s v="-66 kg"/>
    <n v="1"/>
    <s v="Hamburg Veteran European Cup 2024"/>
    <x v="1"/>
    <s v="Cup"/>
    <s v="2024"/>
    <s v="2024 Cup 1"/>
    <n v="35"/>
    <x v="546"/>
    <x v="21"/>
  </r>
  <r>
    <s v="e53c131e"/>
    <s v="GER"/>
    <s v="SWIECH"/>
    <s v="Hubert"/>
    <n v="1"/>
    <d v="1975-10-25T00:00:00"/>
    <s v="Veterans M4-M6 Ne-waza"/>
    <s v="-66 kg"/>
    <n v="2"/>
    <s v="Hamburg Veteran European Cup 2024"/>
    <x v="1"/>
    <s v="Cup"/>
    <s v="2024"/>
    <s v="2024 Cup 2"/>
    <n v="21"/>
    <x v="387"/>
    <x v="18"/>
  </r>
  <r>
    <s v="c4382384"/>
    <s v="ROU"/>
    <s v="CIOCOIU"/>
    <s v="Vasile"/>
    <n v="1"/>
    <d v="1974-01-01T00:00:00"/>
    <s v="Veterans M4-M6 Ne-waza"/>
    <s v="-66 kg"/>
    <n v="3"/>
    <s v="Hamburg Veteran European Cup 2024"/>
    <x v="1"/>
    <s v="Cup"/>
    <s v="2024"/>
    <s v="2024 Cup 3"/>
    <n v="14"/>
    <x v="847"/>
    <x v="19"/>
  </r>
  <r>
    <s v="84d6cf36"/>
    <s v="POL"/>
    <s v="KASPRZYK"/>
    <s v="Dariusz"/>
    <n v="1"/>
    <d v="1973-06-23T00:00:00"/>
    <s v="Veterans M4-M6 Ne-waza"/>
    <s v="-81 kg"/>
    <n v="1"/>
    <s v="Hamburg Veteran European Cup 2024"/>
    <x v="1"/>
    <s v="Cup"/>
    <s v="2024"/>
    <s v="2024 Cup 1"/>
    <n v="35"/>
    <x v="775"/>
    <x v="22"/>
  </r>
  <r>
    <s v="38798d3c"/>
    <s v="USA"/>
    <s v="MARQUEZ"/>
    <s v="RAY"/>
    <n v="1"/>
    <d v="1970-05-03T00:00:00"/>
    <s v="Veterans M4-M6 Ne-waza"/>
    <s v="-81 kg"/>
    <n v="2"/>
    <s v="Hamburg Veteran European Cup 2024"/>
    <x v="1"/>
    <s v="Cup"/>
    <s v="2024"/>
    <s v="2024 Cup 2"/>
    <n v="21"/>
    <x v="551"/>
    <x v="20"/>
  </r>
  <r>
    <s v="565454d9"/>
    <s v="GER"/>
    <s v="MOTZEK JORDAN"/>
    <s v="Dieter"/>
    <n v="1"/>
    <d v="1965-11-03T00:00:00"/>
    <s v="Veterans M4-M6 Ne-waza"/>
    <s v="-81 kg"/>
    <n v="3"/>
    <s v="Hamburg Veteran European Cup 2024"/>
    <x v="1"/>
    <s v="Cup"/>
    <s v="2024"/>
    <s v="2024 Cup 3"/>
    <n v="14"/>
    <x v="195"/>
    <x v="26"/>
  </r>
  <r>
    <s v="38abdccf"/>
    <s v="GER"/>
    <s v="TURUTA"/>
    <s v="Vasile"/>
    <n v="1"/>
    <d v="1970-04-05T00:00:00"/>
    <s v="Veterans M4-M6 Ne-waza"/>
    <s v="-81 kg"/>
    <n v="3"/>
    <s v="Hamburg Veteran European Cup 2024"/>
    <x v="1"/>
    <s v="Cup"/>
    <s v="2024"/>
    <s v="2024 Cup 3"/>
    <n v="14"/>
    <x v="819"/>
    <x v="20"/>
  </r>
  <r>
    <s v="cb1d8182"/>
    <s v="POL"/>
    <s v="NOSZCZAK"/>
    <s v="Maciej"/>
    <n v="1"/>
    <d v="1975-01-17T00:00:00"/>
    <s v="Veterans M4-M6 Ne-waza"/>
    <s v="-100 kg"/>
    <n v="1"/>
    <s v="Hamburg Veteran European Cup 2024"/>
    <x v="1"/>
    <s v="Cup"/>
    <s v="2024"/>
    <s v="2024 Cup 1"/>
    <n v="35"/>
    <x v="848"/>
    <x v="18"/>
  </r>
  <r>
    <s v="a94b37df"/>
    <s v="FRA"/>
    <s v="WITZ"/>
    <s v="Frank"/>
    <n v="1"/>
    <d v="1972-11-15T00:00:00"/>
    <s v="Veterans M4-M6 Ne-waza"/>
    <s v="-100 kg"/>
    <n v="2"/>
    <s v="Hamburg Veteran European Cup 2024"/>
    <x v="1"/>
    <s v="Cup"/>
    <s v="2024"/>
    <s v="2024 Cup 2"/>
    <n v="21"/>
    <x v="607"/>
    <x v="21"/>
  </r>
  <r>
    <s v="a6f8a6d3"/>
    <s v="LTU"/>
    <s v="MARUSKA"/>
    <s v="Gintautas"/>
    <n v="1"/>
    <d v="1968-04-17T00:00:00"/>
    <s v="Veterans M4-M6 Ne-waza"/>
    <s v="-100 kg"/>
    <n v="3"/>
    <s v="Hamburg Veteran European Cup 2024"/>
    <x v="1"/>
    <s v="Cup"/>
    <s v="2024"/>
    <s v="2024 Cup 3"/>
    <n v="14"/>
    <x v="849"/>
    <x v="25"/>
  </r>
  <r>
    <s v="4ed9f54a"/>
    <s v="GER"/>
    <s v="UEHLEIN"/>
    <s v="Anja Dorothee"/>
    <n v="2"/>
    <d v="1967-02-15T00:00:00"/>
    <s v="Veterans F4-F6 Ne-waza"/>
    <s v="-78 kg"/>
    <n v="1"/>
    <s v="Hamburg Veteran European Cup 2024"/>
    <x v="1"/>
    <s v="Cup"/>
    <s v="2024"/>
    <s v="2024 Cup 1"/>
    <n v="35"/>
    <x v="750"/>
    <x v="29"/>
  </r>
  <r>
    <s v="c5c9b486"/>
    <s v="GER"/>
    <s v="POLLER"/>
    <s v="Ulrike"/>
    <n v="2"/>
    <d v="1967-04-04T00:00:00"/>
    <s v="Veterans F4-F6 Ne-waza"/>
    <s v="-78 kg"/>
    <n v="2"/>
    <s v="Hamburg Veteran European Cup 2024"/>
    <x v="1"/>
    <s v="Cup"/>
    <s v="2024"/>
    <s v="2024 Cup 2"/>
    <n v="21"/>
    <x v="830"/>
    <x v="29"/>
  </r>
  <r>
    <s v="e3351734"/>
    <s v="AUT"/>
    <s v="KURZ"/>
    <s v="Reinhold"/>
    <n v="1"/>
    <d v="1959-03-24T00:00:00"/>
    <s v="Veterans M7-M9 Ne-waza"/>
    <s v="-81 kg"/>
    <n v="1"/>
    <s v="Hamburg Veteran European Cup 2024"/>
    <x v="1"/>
    <s v="Cup"/>
    <s v="2024"/>
    <s v="2024 Cup 1"/>
    <n v="35"/>
    <x v="228"/>
    <x v="30"/>
  </r>
  <r>
    <s v="edbf38d4"/>
    <s v="POL"/>
    <s v="FRACZEK"/>
    <s v="Henryk"/>
    <n v="1"/>
    <d v="1964-04-21T00:00:00"/>
    <s v="Veterans M7-M9 Ne-waza"/>
    <s v="-81 kg"/>
    <n v="2"/>
    <s v="Hamburg Veteran European Cup 2024"/>
    <x v="1"/>
    <s v="Cup"/>
    <s v="2024"/>
    <s v="2024 Cup 2"/>
    <n v="21"/>
    <x v="609"/>
    <x v="28"/>
  </r>
  <r>
    <s v="8cc8176e"/>
    <s v="GER"/>
    <s v="VAEGS"/>
    <s v="Ruediger"/>
    <n v="1"/>
    <d v="1958-09-30T00:00:00"/>
    <s v="Veterans M7-M9 Ne-waza"/>
    <s v="-81 kg"/>
    <n v="3"/>
    <s v="Hamburg Veteran European Cup 2024"/>
    <x v="1"/>
    <s v="Cup"/>
    <s v="2024"/>
    <s v="2024 Cup 3"/>
    <n v="14"/>
    <x v="840"/>
    <x v="38"/>
  </r>
  <r>
    <n v="45438944"/>
    <s v="GER"/>
    <s v="KEPPEL"/>
    <s v="Theodor"/>
    <n v="1"/>
    <d v="1952-06-19T00:00:00"/>
    <s v="Veterans M7-M9 Ne-waza"/>
    <s v="-100 kg"/>
    <n v="1"/>
    <s v="Hamburg Veteran European Cup 2024"/>
    <x v="1"/>
    <s v="Cup"/>
    <s v="2024"/>
    <s v="2024 Cup 1"/>
    <n v="35"/>
    <x v="523"/>
    <x v="46"/>
  </r>
  <r>
    <s v="3e26dd88"/>
    <s v="UKR"/>
    <s v="PAPUSHENKO"/>
    <s v="Ivan"/>
    <n v="1"/>
    <d v="1962-01-18T00:00:00"/>
    <s v="Veterans M7-M9 Ne-waza"/>
    <s v="-100 kg"/>
    <n v="2"/>
    <s v="Hamburg Veteran European Cup 2024"/>
    <x v="1"/>
    <s v="Cup"/>
    <s v="2024"/>
    <s v="2024 Cup 2"/>
    <n v="21"/>
    <x v="562"/>
    <x v="34"/>
  </r>
  <r>
    <s v="b764b328"/>
    <s v="UKR"/>
    <s v="ABRAMOVSKYI"/>
    <s v="Artur"/>
    <n v="1"/>
    <d v="1961-11-19T00:00:00"/>
    <s v="Veterans M7-M9 Ne-waza"/>
    <s v="+100 kg"/>
    <n v="1"/>
    <s v="Hamburg Veteran European Cup 2024"/>
    <x v="1"/>
    <s v="Cup"/>
    <s v="2024"/>
    <s v="2024 Cup 1"/>
    <n v="35"/>
    <x v="241"/>
    <x v="33"/>
  </r>
  <r>
    <s v="2299664a"/>
    <s v="TUR"/>
    <s v="OLCAY"/>
    <s v="Murat"/>
    <n v="1"/>
    <d v="1964-10-24T00:00:00"/>
    <s v="Veterans M7-M9 Ne-waza"/>
    <s v="+100 kg"/>
    <n v="2"/>
    <s v="Hamburg Veteran European Cup 2024"/>
    <x v="1"/>
    <s v="Cup"/>
    <s v="2024"/>
    <s v="2024 Cup 2"/>
    <n v="21"/>
    <x v="783"/>
    <x v="28"/>
  </r>
  <r>
    <s v="cd325b3c"/>
    <s v="GER"/>
    <s v="HACKEL"/>
    <s v="Sylvia"/>
    <n v="2"/>
    <d v="1963-09-18T00:00:00"/>
    <s v="Veterans F7-F9 Ne-waza"/>
    <s v="-63 kg"/>
    <n v="1"/>
    <s v="Hamburg Veteran European Cup 2024"/>
    <x v="1"/>
    <s v="Cup"/>
    <s v="2024"/>
    <s v="2024 Cup 1"/>
    <n v="35"/>
    <x v="244"/>
    <x v="31"/>
  </r>
  <r>
    <s v="8f685fe9"/>
    <s v="GER"/>
    <s v="SPRENGER"/>
    <s v="Anita"/>
    <n v="2"/>
    <d v="1968-04-15T00:00:00"/>
    <s v="Veterans F7-F9 Ne-waza"/>
    <s v="-63 kg"/>
    <n v="2"/>
    <s v="Hamburg Veteran European Cup 2024"/>
    <x v="1"/>
    <s v="Cup"/>
    <s v="2024"/>
    <s v="2024 Cup 2"/>
    <n v="21"/>
    <x v="212"/>
    <x v="25"/>
  </r>
  <r>
    <s v="ed129fd3"/>
    <s v="MNE"/>
    <s v="VUKOTIC"/>
    <s v="Ilija"/>
    <n v="1"/>
    <d v="1985-06-14T00:00:00"/>
    <s v="Veterans M1"/>
    <s v="-81 kg"/>
    <n v="1"/>
    <s v="Jelsa Veteran European Cup 2024"/>
    <x v="0"/>
    <s v="Cup"/>
    <s v="2024"/>
    <s v="2024 Cup 1"/>
    <n v="35"/>
    <x v="850"/>
    <x v="7"/>
  </r>
  <r>
    <s v="4cfb2ace"/>
    <s v="CRO"/>
    <s v="LUSIC BULIC"/>
    <s v="Marian"/>
    <n v="1"/>
    <d v="1990-11-23T00:00:00"/>
    <s v="Veterans M1"/>
    <s v="-81 kg"/>
    <n v="2"/>
    <s v="Jelsa Veteran European Cup 2024"/>
    <x v="0"/>
    <s v="Cup"/>
    <s v="2024"/>
    <s v="2024 Cup 2"/>
    <n v="21"/>
    <x v="851"/>
    <x v="0"/>
  </r>
  <r>
    <s v="783813b3"/>
    <s v="SVK"/>
    <s v="MATUS"/>
    <s v="Ernest"/>
    <n v="1"/>
    <d v="1991-03-08T00:00:00"/>
    <s v="Veterans M1"/>
    <s v="-90 kg"/>
    <n v="1"/>
    <s v="Jelsa Veteran European Cup 2024"/>
    <x v="0"/>
    <s v="Cup"/>
    <s v="2024"/>
    <s v="2024 Cup 1"/>
    <n v="35"/>
    <x v="852"/>
    <x v="1"/>
  </r>
  <r>
    <s v="e48d7b23"/>
    <s v="CRO"/>
    <s v="BABIC"/>
    <s v="Ivan"/>
    <n v="1"/>
    <d v="1992-05-11T00:00:00"/>
    <s v="Veterans M1"/>
    <s v="-90 kg"/>
    <n v="2"/>
    <s v="Jelsa Veteran European Cup 2024"/>
    <x v="0"/>
    <s v="Cup"/>
    <s v="2024"/>
    <s v="2024 Cup 2"/>
    <n v="21"/>
    <x v="853"/>
    <x v="3"/>
  </r>
  <r>
    <s v="e54b3643"/>
    <s v="CRO"/>
    <s v="KOLUNDZIJA"/>
    <s v="Dusko"/>
    <n v="1"/>
    <d v="1985-06-11T00:00:00"/>
    <s v="Veterans M1"/>
    <s v="+100 kg"/>
    <n v="1"/>
    <s v="Jelsa Veteran European Cup 2024"/>
    <x v="0"/>
    <s v="Cup"/>
    <s v="2024"/>
    <s v="2024 Cup 1"/>
    <n v="35"/>
    <x v="793"/>
    <x v="7"/>
  </r>
  <r>
    <s v="5f3c2fdd"/>
    <s v="MNE"/>
    <s v="BAUKOVIC"/>
    <s v="Milos"/>
    <n v="1"/>
    <d v="1993-01-31T00:00:00"/>
    <s v="Veterans M1"/>
    <s v="+100 kg"/>
    <n v="2"/>
    <s v="Jelsa Veteran European Cup 2024"/>
    <x v="0"/>
    <s v="Cup"/>
    <s v="2024"/>
    <s v="2024 Cup 2"/>
    <n v="21"/>
    <x v="854"/>
    <x v="2"/>
  </r>
  <r>
    <s v="f1225ba2"/>
    <s v="BIH"/>
    <s v="KUKURUZOVIC"/>
    <s v="Admir"/>
    <n v="1"/>
    <d v="1985-02-09T00:00:00"/>
    <s v="Veterans M2"/>
    <s v="-73 kg"/>
    <n v="1"/>
    <s v="Jelsa Veteran European Cup 2024"/>
    <x v="0"/>
    <s v="Cup"/>
    <s v="2024"/>
    <s v="2024 Cup 1"/>
    <n v="35"/>
    <x v="855"/>
    <x v="7"/>
  </r>
  <r>
    <s v="8314d5c3"/>
    <s v="KAZ"/>
    <s v="ZINALIYEV"/>
    <s v="Abu-Dastan"/>
    <n v="1"/>
    <d v="1979-12-01T00:00:00"/>
    <s v="Veterans M2"/>
    <s v="-73 kg"/>
    <n v="2"/>
    <s v="Jelsa Veteran European Cup 2024"/>
    <x v="0"/>
    <s v="Cup"/>
    <s v="2024"/>
    <s v="2024 Cup 2"/>
    <n v="21"/>
    <x v="856"/>
    <x v="14"/>
  </r>
  <r>
    <s v="734f1e26"/>
    <s v="ESP"/>
    <s v="HENARES ELIPE"/>
    <s v="Iker"/>
    <n v="1"/>
    <d v="1985-02-18T00:00:00"/>
    <s v="Veterans M2"/>
    <s v="-73 kg"/>
    <n v="3"/>
    <s v="Jelsa Veteran European Cup 2024"/>
    <x v="0"/>
    <s v="Cup"/>
    <s v="2024"/>
    <s v="2024 Cup 3"/>
    <n v="14"/>
    <x v="857"/>
    <x v="7"/>
  </r>
  <r>
    <s v="62cbece2"/>
    <s v="UKR"/>
    <s v="KASAP"/>
    <s v="Vitalii"/>
    <n v="1"/>
    <d v="1989-02-20T00:00:00"/>
    <s v="Veterans M2"/>
    <s v="-90 kg"/>
    <n v="1"/>
    <s v="Jelsa Veteran European Cup 2024"/>
    <x v="0"/>
    <s v="Cup"/>
    <s v="2024"/>
    <s v="2024 Cup 1"/>
    <n v="35"/>
    <x v="788"/>
    <x v="4"/>
  </r>
  <r>
    <s v="953ac1b1"/>
    <s v="CZE"/>
    <s v="SEDLACEK"/>
    <s v="Petr"/>
    <n v="1"/>
    <d v="1988-10-20T00:00:00"/>
    <s v="Veterans M2"/>
    <s v="-90 kg"/>
    <n v="2"/>
    <s v="Jelsa Veteran European Cup 2024"/>
    <x v="0"/>
    <s v="Cup"/>
    <s v="2024"/>
    <s v="2024 Cup 2"/>
    <n v="21"/>
    <x v="858"/>
    <x v="5"/>
  </r>
  <r>
    <s v="43db3a34"/>
    <s v="CRO"/>
    <s v="MATKOVIC"/>
    <s v="Marko"/>
    <n v="1"/>
    <d v="1988-09-29T00:00:00"/>
    <s v="Veterans M2"/>
    <s v="-90 kg"/>
    <n v="3"/>
    <s v="Jelsa Veteran European Cup 2024"/>
    <x v="0"/>
    <s v="Cup"/>
    <s v="2024"/>
    <s v="2024 Cup 3"/>
    <n v="14"/>
    <x v="859"/>
    <x v="5"/>
  </r>
  <r>
    <s v="d78348f8"/>
    <s v="SLO"/>
    <s v="RUS"/>
    <s v="DENIS"/>
    <n v="1"/>
    <d v="1981-12-07T00:00:00"/>
    <s v="Veterans M3"/>
    <s v="-100 kg"/>
    <n v="1"/>
    <s v="Jelsa Veteran European Cup 2024"/>
    <x v="0"/>
    <s v="Cup"/>
    <s v="2024"/>
    <s v="2024 Cup 1"/>
    <n v="35"/>
    <x v="860"/>
    <x v="11"/>
  </r>
  <r>
    <s v="3b6b3214"/>
    <s v="SRB"/>
    <s v="NIKOLIC"/>
    <s v="Milan"/>
    <n v="1"/>
    <d v="1994-06-21T00:00:00"/>
    <s v="Veterans M3"/>
    <s v="-100 kg"/>
    <n v="2"/>
    <s v="Jelsa Veteran European Cup 2024"/>
    <x v="0"/>
    <s v="Cup"/>
    <s v="2024"/>
    <s v="2024 Cup 2"/>
    <n v="21"/>
    <x v="861"/>
    <x v="50"/>
  </r>
  <r>
    <s v="37edfe26"/>
    <s v="BIH"/>
    <s v="SALIHBEGOVIC"/>
    <s v="Jasmin"/>
    <n v="1"/>
    <d v="1982-06-30T00:00:00"/>
    <s v="Veterans M3"/>
    <s v="-100 kg"/>
    <n v="3"/>
    <s v="Jelsa Veteran European Cup 2024"/>
    <x v="0"/>
    <s v="Cup"/>
    <s v="2024"/>
    <s v="2024 Cup 3"/>
    <n v="14"/>
    <x v="96"/>
    <x v="12"/>
  </r>
  <r>
    <s v="d6fe22fe"/>
    <s v="CRO"/>
    <s v="MALJIC"/>
    <s v="Darko"/>
    <n v="1"/>
    <d v="1984-08-18T00:00:00"/>
    <s v="Veterans M3"/>
    <s v="-100 kg"/>
    <n v="3"/>
    <s v="Jelsa Veteran European Cup 2024"/>
    <x v="0"/>
    <s v="Cup"/>
    <s v="2024"/>
    <s v="2024 Cup 3"/>
    <n v="14"/>
    <x v="862"/>
    <x v="6"/>
  </r>
  <r>
    <s v="a242ab4a"/>
    <s v="CZE"/>
    <s v="GOTTWALD"/>
    <s v="Zdenek"/>
    <n v="1"/>
    <d v="1982-06-04T00:00:00"/>
    <s v="Veterans M3"/>
    <s v="+100 kg"/>
    <n v="1"/>
    <s v="Jelsa Veteran European Cup 2024"/>
    <x v="0"/>
    <s v="Cup"/>
    <s v="2024"/>
    <s v="2024 Cup 1"/>
    <n v="35"/>
    <x v="863"/>
    <x v="12"/>
  </r>
  <r>
    <s v="f787b457"/>
    <s v="MNE"/>
    <s v="NOVAKOVIC"/>
    <s v="Zoran"/>
    <n v="1"/>
    <d v="1983-05-18T00:00:00"/>
    <s v="Veterans M3"/>
    <s v="+100 kg"/>
    <n v="2"/>
    <s v="Jelsa Veteran European Cup 2024"/>
    <x v="0"/>
    <s v="Cup"/>
    <s v="2024"/>
    <s v="2024 Cup 2"/>
    <n v="21"/>
    <x v="864"/>
    <x v="10"/>
  </r>
  <r>
    <s v="873c5382"/>
    <s v="GEO"/>
    <s v="AKHRAKHADZE"/>
    <s v="Irakli"/>
    <n v="1"/>
    <d v="1982-01-06T00:00:00"/>
    <s v="Veterans M3"/>
    <s v="+100 kg"/>
    <n v="3"/>
    <s v="Jelsa Veteran European Cup 2024"/>
    <x v="0"/>
    <s v="Cup"/>
    <s v="2024"/>
    <s v="2024 Cup 3"/>
    <n v="14"/>
    <x v="97"/>
    <x v="12"/>
  </r>
  <r>
    <s v="97136b93"/>
    <s v="CRO"/>
    <s v="SANCIC"/>
    <s v="Josip"/>
    <n v="1"/>
    <d v="1977-01-20T00:00:00"/>
    <s v="Veterans M4"/>
    <s v="-90 kg"/>
    <n v="1"/>
    <s v="Jelsa Veteran European Cup 2024"/>
    <x v="0"/>
    <s v="Cup"/>
    <s v="2024"/>
    <s v="2024 Cup 1"/>
    <n v="35"/>
    <x v="400"/>
    <x v="16"/>
  </r>
  <r>
    <s v="399b9da4"/>
    <s v="CRO"/>
    <s v="PANZIC"/>
    <s v="Hrvoje"/>
    <n v="1"/>
    <d v="1978-10-25T00:00:00"/>
    <s v="Veterans M4"/>
    <s v="-90 kg"/>
    <n v="2"/>
    <s v="Jelsa Veteran European Cup 2024"/>
    <x v="0"/>
    <s v="Cup"/>
    <s v="2024"/>
    <s v="2024 Cup 2"/>
    <n v="21"/>
    <x v="865"/>
    <x v="17"/>
  </r>
  <r>
    <s v="beace843"/>
    <s v="CRO"/>
    <s v="JADRESIC"/>
    <s v="Lovre"/>
    <n v="1"/>
    <d v="1977-03-27T00:00:00"/>
    <s v="Veterans M4"/>
    <s v="-90 kg"/>
    <n v="3"/>
    <s v="Jelsa Veteran European Cup 2024"/>
    <x v="0"/>
    <s v="Cup"/>
    <s v="2024"/>
    <s v="2024 Cup 3"/>
    <n v="14"/>
    <x v="866"/>
    <x v="16"/>
  </r>
  <r>
    <s v="8d88d6fb"/>
    <s v="CRO"/>
    <s v="KOMLJENOVIC"/>
    <s v="Anastazija"/>
    <n v="2"/>
    <d v="1975-07-01T00:00:00"/>
    <s v="Veterans F4"/>
    <s v="+78 kg"/>
    <n v="1"/>
    <s v="Jelsa Veteran European Cup 2024"/>
    <x v="1"/>
    <s v="Cup"/>
    <s v="2024"/>
    <s v="2024 Cup 1"/>
    <n v="35"/>
    <x v="867"/>
    <x v="18"/>
  </r>
  <r>
    <s v="285c98e6"/>
    <s v="CRO"/>
    <s v="ZUBRINIC ZVONAR"/>
    <s v="Katarina"/>
    <n v="2"/>
    <d v="1980-09-18T00:00:00"/>
    <s v="Veterans F4"/>
    <s v="+78 kg"/>
    <n v="2"/>
    <s v="Jelsa Veteran European Cup 2024"/>
    <x v="1"/>
    <s v="Cup"/>
    <s v="2024"/>
    <s v="2024 Cup 2"/>
    <n v="21"/>
    <x v="868"/>
    <x v="13"/>
  </r>
  <r>
    <s v="f1743984"/>
    <s v="POL"/>
    <s v="CZUPRYNA"/>
    <s v="Krzysztof"/>
    <n v="1"/>
    <d v="1970-06-13T00:00:00"/>
    <s v="Veterans M5"/>
    <s v="-66 kg"/>
    <n v="1"/>
    <s v="Jelsa Veteran European Cup 2024"/>
    <x v="0"/>
    <s v="Cup"/>
    <s v="2024"/>
    <s v="2024 Cup 1"/>
    <n v="35"/>
    <x v="159"/>
    <x v="20"/>
  </r>
  <r>
    <s v="6f9664a7"/>
    <s v="CZE"/>
    <s v="KOLESAR"/>
    <s v="Peter"/>
    <n v="1"/>
    <d v="1970-06-26T00:00:00"/>
    <s v="Veterans M5"/>
    <s v="-66 kg"/>
    <n v="2"/>
    <s v="Jelsa Veteran European Cup 2024"/>
    <x v="0"/>
    <s v="Cup"/>
    <s v="2024"/>
    <s v="2024 Cup 2"/>
    <n v="21"/>
    <x v="547"/>
    <x v="20"/>
  </r>
  <r>
    <s v="cc6bb34d"/>
    <s v="POL"/>
    <s v="WIACZEK"/>
    <s v="Bartlomiej"/>
    <n v="1"/>
    <d v="1972-04-22T00:00:00"/>
    <s v="Veterans M5"/>
    <s v="-66 kg"/>
    <n v="3"/>
    <s v="Jelsa Veteran European Cup 2024"/>
    <x v="0"/>
    <s v="Cup"/>
    <s v="2024"/>
    <s v="2024 Cup 3"/>
    <n v="14"/>
    <x v="546"/>
    <x v="21"/>
  </r>
  <r>
    <s v="5e8f2a27"/>
    <s v="SLO"/>
    <s v="BELTRAM"/>
    <s v="Uros"/>
    <n v="1"/>
    <d v="1972-04-17T00:00:00"/>
    <s v="Veterans M5"/>
    <s v="-90 kg"/>
    <n v="1"/>
    <s v="Jelsa Veteran European Cup 2024"/>
    <x v="0"/>
    <s v="Cup"/>
    <s v="2024"/>
    <s v="2024 Cup 1"/>
    <n v="35"/>
    <x v="869"/>
    <x v="21"/>
  </r>
  <r>
    <s v="cdfbb8b9"/>
    <s v="SLO"/>
    <s v="KOSTEVC"/>
    <s v="Mitja"/>
    <n v="1"/>
    <d v="1971-07-07T00:00:00"/>
    <s v="Veterans M5"/>
    <s v="-90 kg"/>
    <n v="2"/>
    <s v="Jelsa Veteran European Cup 2024"/>
    <x v="0"/>
    <s v="Cup"/>
    <s v="2024"/>
    <s v="2024 Cup 2"/>
    <n v="21"/>
    <x v="870"/>
    <x v="24"/>
  </r>
  <r>
    <s v="339dc6da"/>
    <s v="CRO"/>
    <s v="SKALIC"/>
    <s v="Marko"/>
    <n v="1"/>
    <d v="1972-11-03T00:00:00"/>
    <s v="Veterans M5"/>
    <s v="-90 kg"/>
    <n v="3"/>
    <s v="Jelsa Veteran European Cup 2024"/>
    <x v="0"/>
    <s v="Cup"/>
    <s v="2024"/>
    <s v="2024 Cup 3"/>
    <n v="14"/>
    <x v="871"/>
    <x v="21"/>
  </r>
  <r>
    <s v="55916c2e"/>
    <s v="CRO"/>
    <s v="RITZ"/>
    <s v="Ivo"/>
    <n v="1"/>
    <d v="1970-08-13T00:00:00"/>
    <s v="Veterans M5"/>
    <s v="-90 kg"/>
    <n v="3"/>
    <s v="Jelsa Veteran European Cup 2024"/>
    <x v="0"/>
    <s v="Cup"/>
    <s v="2024"/>
    <s v="2024 Cup 3"/>
    <n v="14"/>
    <x v="872"/>
    <x v="20"/>
  </r>
  <r>
    <s v="7c48ffaa"/>
    <s v="SRB"/>
    <s v="PAJIC"/>
    <s v="Zarko"/>
    <n v="1"/>
    <d v="1976-11-14T00:00:00"/>
    <s v="Veterans M5"/>
    <s v="-100 kg"/>
    <n v="1"/>
    <s v="Jelsa Veteran European Cup 2024"/>
    <x v="0"/>
    <s v="Cup"/>
    <s v="2024"/>
    <s v="2024 Cup 1"/>
    <n v="35"/>
    <x v="873"/>
    <x v="15"/>
  </r>
  <r>
    <s v="912dc56f"/>
    <s v="CRO"/>
    <s v="JURKOVIC"/>
    <s v="Goran"/>
    <n v="1"/>
    <d v="1970-06-10T00:00:00"/>
    <s v="Veterans M5"/>
    <s v="-100 kg"/>
    <n v="2"/>
    <s v="Jelsa Veteran European Cup 2024"/>
    <x v="0"/>
    <s v="Cup"/>
    <s v="2024"/>
    <s v="2024 Cup 2"/>
    <n v="21"/>
    <x v="874"/>
    <x v="20"/>
  </r>
  <r>
    <s v="5df87e33"/>
    <s v="BIH"/>
    <s v="MARINOVIC"/>
    <s v="Radenko"/>
    <n v="1"/>
    <d v="1972-12-15T00:00:00"/>
    <s v="Veterans M5"/>
    <s v="-100 kg"/>
    <n v="3"/>
    <s v="Jelsa Veteran European Cup 2024"/>
    <x v="0"/>
    <s v="Cup"/>
    <s v="2024"/>
    <s v="2024 Cup 3"/>
    <n v="14"/>
    <x v="175"/>
    <x v="21"/>
  </r>
  <r>
    <s v="95c1ffbd"/>
    <s v="BIH"/>
    <s v="SALIHAGIC"/>
    <s v="Elvir"/>
    <n v="1"/>
    <d v="1966-01-24T00:00:00"/>
    <s v="Veterans M5"/>
    <s v="+100 kg"/>
    <n v="1"/>
    <s v="Jelsa Veteran European Cup 2024"/>
    <x v="0"/>
    <s v="Cup"/>
    <s v="2024"/>
    <s v="2024 Cup 1"/>
    <n v="35"/>
    <x v="875"/>
    <x v="27"/>
  </r>
  <r>
    <s v="ee6b11f1"/>
    <s v="CRO"/>
    <s v="PARCINA"/>
    <s v="Zvonimir"/>
    <n v="1"/>
    <d v="1973-03-17T00:00:00"/>
    <s v="Veterans M5"/>
    <s v="+100 kg"/>
    <n v="2"/>
    <s v="Jelsa Veteran European Cup 2024"/>
    <x v="0"/>
    <s v="Cup"/>
    <s v="2024"/>
    <s v="2024 Cup 2"/>
    <n v="21"/>
    <x v="876"/>
    <x v="22"/>
  </r>
  <r>
    <s v="4bc7a4d1"/>
    <s v="MNE"/>
    <s v="MIHALJEVIC"/>
    <s v="Novak"/>
    <n v="1"/>
    <d v="1974-07-25T00:00:00"/>
    <s v="Veterans M5"/>
    <s v="+100 kg"/>
    <n v="3"/>
    <s v="Jelsa Veteran European Cup 2024"/>
    <x v="0"/>
    <s v="Cup"/>
    <s v="2024"/>
    <s v="2024 Cup 3"/>
    <n v="14"/>
    <x v="877"/>
    <x v="19"/>
  </r>
  <r>
    <s v="97d513ff"/>
    <s v="ALB"/>
    <s v="TAFA"/>
    <s v="Ilir"/>
    <n v="1"/>
    <d v="1969-10-04T00:00:00"/>
    <s v="Veterans M6"/>
    <s v="-73 kg"/>
    <n v="1"/>
    <s v="Jelsa Veteran European Cup 2024"/>
    <x v="0"/>
    <s v="Cup"/>
    <s v="2024"/>
    <s v="2024 Cup 1"/>
    <n v="35"/>
    <x v="878"/>
    <x v="23"/>
  </r>
  <r>
    <s v="452448a9"/>
    <s v="BIH"/>
    <s v="HASANICA"/>
    <s v="Zikret"/>
    <n v="1"/>
    <d v="1963-06-27T00:00:00"/>
    <s v="Veterans M6"/>
    <s v="-73 kg"/>
    <n v="2"/>
    <s v="Jelsa Veteran European Cup 2024"/>
    <x v="0"/>
    <s v="Cup"/>
    <s v="2024"/>
    <s v="2024 Cup 2"/>
    <n v="21"/>
    <x v="879"/>
    <x v="31"/>
  </r>
  <r>
    <s v="cbf2b1c1"/>
    <s v="CRO"/>
    <s v="JANKOVIC"/>
    <s v="Igor"/>
    <n v="1"/>
    <d v="1968-05-20T00:00:00"/>
    <s v="Veterans M6"/>
    <s v="-81 kg"/>
    <n v="1"/>
    <s v="Jelsa Veteran European Cup 2024"/>
    <x v="0"/>
    <s v="Cup"/>
    <s v="2024"/>
    <s v="2024 Cup 1"/>
    <n v="35"/>
    <x v="880"/>
    <x v="25"/>
  </r>
  <r>
    <s v="fd92f6e3"/>
    <s v="CRO"/>
    <s v="MADUNA"/>
    <s v="Mario"/>
    <n v="1"/>
    <d v="1979-12-07T00:00:00"/>
    <s v="Veterans M6"/>
    <s v="-81 kg"/>
    <n v="2"/>
    <s v="Jelsa Veteran European Cup 2024"/>
    <x v="0"/>
    <s v="Cup"/>
    <s v="2024"/>
    <s v="2024 Cup 2"/>
    <n v="21"/>
    <x v="881"/>
    <x v="14"/>
  </r>
  <r>
    <s v="3436f742"/>
    <s v="CRO"/>
    <s v="ANTOLIN"/>
    <s v="Goran"/>
    <n v="1"/>
    <d v="1965-05-12T00:00:00"/>
    <s v="Veterans M6"/>
    <s v="-81 kg"/>
    <n v="3"/>
    <s v="Jelsa Veteran European Cup 2024"/>
    <x v="0"/>
    <s v="Cup"/>
    <s v="2024"/>
    <s v="2024 Cup 3"/>
    <n v="14"/>
    <x v="882"/>
    <x v="26"/>
  </r>
  <r>
    <s v="ad145c72"/>
    <s v="POL"/>
    <s v="JAROSINSKI"/>
    <s v="Leszek"/>
    <n v="1"/>
    <d v="1967-06-03T00:00:00"/>
    <s v="Veterans M6"/>
    <s v="-90 kg"/>
    <n v="1"/>
    <s v="Jelsa Veteran European Cup 2024"/>
    <x v="0"/>
    <s v="Cup"/>
    <s v="2024"/>
    <s v="2024 Cup 1"/>
    <n v="35"/>
    <x v="606"/>
    <x v="29"/>
  </r>
  <r>
    <s v="a6f8a6d3"/>
    <s v="LTU"/>
    <s v="MARUSKA"/>
    <s v="Gintautas"/>
    <n v="1"/>
    <d v="1968-04-17T00:00:00"/>
    <s v="Veterans M6"/>
    <s v="-90 kg"/>
    <n v="2"/>
    <s v="Jelsa Veteran European Cup 2024"/>
    <x v="0"/>
    <s v="Cup"/>
    <s v="2024"/>
    <s v="2024 Cup 2"/>
    <n v="21"/>
    <x v="849"/>
    <x v="25"/>
  </r>
  <r>
    <s v="4b43c267"/>
    <s v="CRO"/>
    <s v="KRNJETA"/>
    <s v="Rade"/>
    <n v="1"/>
    <d v="1956-07-21T00:00:00"/>
    <s v="Veterans M7"/>
    <s v="-90 kg"/>
    <n v="1"/>
    <s v="Jelsa Veteran European Cup 2024"/>
    <x v="0"/>
    <s v="Cup"/>
    <s v="2024"/>
    <s v="2024 Cup 1"/>
    <n v="35"/>
    <x v="264"/>
    <x v="36"/>
  </r>
  <r>
    <s v="b1761443"/>
    <s v="BIH"/>
    <s v="LIBIC"/>
    <s v="Arif"/>
    <n v="1"/>
    <d v="1961-01-29T00:00:00"/>
    <s v="Veterans M7"/>
    <s v="-90 kg"/>
    <n v="2"/>
    <s v="Jelsa Veteran European Cup 2024"/>
    <x v="0"/>
    <s v="Cup"/>
    <s v="2024"/>
    <s v="2024 Cup 2"/>
    <n v="21"/>
    <x v="883"/>
    <x v="33"/>
  </r>
  <r>
    <s v="59fc96df"/>
    <s v="BIH"/>
    <s v="MATIJEVIC"/>
    <s v="Mile"/>
    <n v="1"/>
    <d v="1955-04-27T00:00:00"/>
    <s v="Veterans M8"/>
    <s v="-81 kg"/>
    <n v="1"/>
    <s v="Jelsa Veteran European Cup 2024"/>
    <x v="0"/>
    <s v="Cup"/>
    <s v="2024"/>
    <s v="2024 Cup 1"/>
    <n v="35"/>
    <x v="884"/>
    <x v="37"/>
  </r>
  <r>
    <s v="fcf17754"/>
    <s v="CRO"/>
    <s v="BUCAN"/>
    <s v="Nikola"/>
    <n v="1"/>
    <d v="1957-01-13T00:00:00"/>
    <s v="Veterans M8"/>
    <s v="-81 kg"/>
    <n v="2"/>
    <s v="Jelsa Veteran European Cup 2024"/>
    <x v="0"/>
    <s v="Cup"/>
    <s v="2024"/>
    <s v="2024 Cup 2"/>
    <n v="21"/>
    <x v="885"/>
    <x v="39"/>
  </r>
  <r>
    <s v="9619b161"/>
    <s v="CRO"/>
    <s v="ERAK"/>
    <s v="Zvonko"/>
    <n v="1"/>
    <d v="1953-03-02T00:00:00"/>
    <s v="Veterans M9"/>
    <s v="-81 kg"/>
    <n v="1"/>
    <s v="Jelsa Veteran European Cup 2024"/>
    <x v="0"/>
    <s v="Cup"/>
    <s v="2024"/>
    <s v="2024 Cup 1"/>
    <n v="35"/>
    <x v="886"/>
    <x v="40"/>
  </r>
  <r>
    <s v="277a4f58"/>
    <s v="CRO"/>
    <s v="CRNKOVIC"/>
    <s v="Borivoj"/>
    <n v="1"/>
    <d v="1951-12-10T00:00:00"/>
    <s v="Veterans M9"/>
    <s v="-81 kg"/>
    <n v="2"/>
    <s v="Jelsa Veteran European Cup 2024"/>
    <x v="0"/>
    <s v="Cup"/>
    <s v="2024"/>
    <s v="2024 Cup 2"/>
    <n v="21"/>
    <x v="281"/>
    <x v="41"/>
  </r>
  <r>
    <s v="d78348f8"/>
    <s v="SLO"/>
    <s v="RUS"/>
    <s v="DENIS"/>
    <n v="1"/>
    <d v="1981-12-07T00:00:00"/>
    <s v="Veterans M1-M3 Ne-waza"/>
    <s v="-100 kg"/>
    <n v="1"/>
    <s v="Jelsa Veteran European Cup 2024"/>
    <x v="1"/>
    <s v="Cup"/>
    <s v="2024"/>
    <s v="2024 Cup 1"/>
    <n v="35"/>
    <x v="860"/>
    <x v="11"/>
  </r>
  <r>
    <s v="331a6145"/>
    <s v="CRO"/>
    <s v="PECEK"/>
    <s v="Tomislav"/>
    <n v="1"/>
    <d v="1973-07-09T00:00:00"/>
    <s v="Veterans M1-M3 Ne-waza"/>
    <s v="-100 kg"/>
    <n v="2"/>
    <s v="Jelsa Veteran European Cup 2024"/>
    <x v="1"/>
    <s v="Cup"/>
    <s v="2024"/>
    <s v="2024 Cup 2"/>
    <n v="21"/>
    <x v="887"/>
    <x v="22"/>
  </r>
  <r>
    <s v="4ef32317"/>
    <s v="CRO"/>
    <s v="SCULAC"/>
    <s v="Renato"/>
    <n v="1"/>
    <d v="1960-05-23T00:00:00"/>
    <s v="Veterans M1-M3 Ne-waza"/>
    <s v="-100 kg"/>
    <n v="3"/>
    <s v="Jelsa Veteran European Cup 2024"/>
    <x v="1"/>
    <s v="Cup"/>
    <s v="2024"/>
    <s v="2024 Cup 3"/>
    <n v="14"/>
    <x v="888"/>
    <x v="32"/>
  </r>
  <r>
    <s v="cc6bb34d"/>
    <s v="POL"/>
    <s v="WIACZEK"/>
    <s v="Bartlomiej"/>
    <n v="1"/>
    <d v="1972-04-22T00:00:00"/>
    <s v="Veterans M4-M6 Ne-waza"/>
    <s v="-66 kg"/>
    <n v="1"/>
    <s v="Jelsa Veteran European Cup 2024"/>
    <x v="1"/>
    <s v="Cup"/>
    <s v="2024"/>
    <s v="2024 Cup 1"/>
    <n v="35"/>
    <x v="546"/>
    <x v="21"/>
  </r>
  <r>
    <s v="f1743984"/>
    <s v="POL"/>
    <s v="CZUPRYNA"/>
    <s v="Krzysztof"/>
    <n v="1"/>
    <d v="1970-06-13T00:00:00"/>
    <s v="Veterans M4-M6 Ne-waza"/>
    <s v="-66 kg"/>
    <n v="2"/>
    <s v="Jelsa Veteran European Cup 2024"/>
    <x v="1"/>
    <s v="Cup"/>
    <s v="2024"/>
    <s v="2024 Cup 2"/>
    <n v="21"/>
    <x v="159"/>
    <x v="20"/>
  </r>
  <r>
    <s v="3b54411f"/>
    <s v="GEO"/>
    <s v="NADAREISHVILI"/>
    <s v="Givi"/>
    <n v="1"/>
    <d v="1992-08-21T00:00:00"/>
    <s v="Veterans M1"/>
    <s v="-60 kg"/>
    <n v="1"/>
    <s v="Las Vegas World Championships Veterans 2024"/>
    <x v="0"/>
    <s v="WC"/>
    <s v="2024"/>
    <s v="2024 WC 1"/>
    <n v="350"/>
    <x v="296"/>
    <x v="3"/>
  </r>
  <r>
    <s v="67224d4c"/>
    <s v="ITA"/>
    <s v="DEIANA"/>
    <s v="Federico"/>
    <n v="1"/>
    <d v="1993-11-02T00:00:00"/>
    <s v="Veterans M1"/>
    <s v="-60 kg"/>
    <n v="2"/>
    <s v="Las Vegas World Championships Veterans 2024"/>
    <x v="0"/>
    <s v="WC"/>
    <s v="2024"/>
    <s v="2024 WC 2"/>
    <n v="210"/>
    <x v="294"/>
    <x v="2"/>
  </r>
  <r>
    <s v="2589e1f9"/>
    <s v="KAZ"/>
    <s v="BURBASSOV"/>
    <s v="Kairat"/>
    <n v="1"/>
    <d v="1990-02-27T00:00:00"/>
    <s v="Veterans M1"/>
    <s v="-60 kg"/>
    <n v="3"/>
    <s v="Las Vegas World Championships Veterans 2024"/>
    <x v="0"/>
    <s v="WC"/>
    <s v="2024"/>
    <s v="2024 WC 3"/>
    <n v="140"/>
    <x v="295"/>
    <x v="0"/>
  </r>
  <r>
    <s v="5d2d1cf2"/>
    <s v="KAZ"/>
    <s v="USSENOV"/>
    <s v="Nurlan"/>
    <n v="1"/>
    <d v="1994-07-07T00:00:00"/>
    <s v="Veterans M1"/>
    <s v="-66 kg"/>
    <n v="1"/>
    <s v="Las Vegas World Championships Veterans 2024"/>
    <x v="0"/>
    <s v="WC"/>
    <s v="2024"/>
    <s v="2024 WC 1"/>
    <n v="350"/>
    <x v="889"/>
    <x v="50"/>
  </r>
  <r>
    <s v="41ccf337"/>
    <s v="GEO"/>
    <s v="MEREBASHVILI"/>
    <s v="Paata"/>
    <n v="1"/>
    <d v="1990-10-24T00:00:00"/>
    <s v="Veterans M1"/>
    <s v="-66 kg"/>
    <n v="2"/>
    <s v="Las Vegas World Championships Veterans 2024"/>
    <x v="0"/>
    <s v="WC"/>
    <s v="2024"/>
    <s v="2024 WC 2"/>
    <n v="210"/>
    <x v="3"/>
    <x v="0"/>
  </r>
  <r>
    <s v="26d82ba7"/>
    <s v="BRA"/>
    <s v="ROSSI"/>
    <s v="Renan"/>
    <n v="1"/>
    <d v="1992-06-26T00:00:00"/>
    <s v="Veterans M1"/>
    <s v="-66 kg"/>
    <n v="3"/>
    <s v="Las Vegas World Championships Veterans 2024"/>
    <x v="0"/>
    <s v="WC"/>
    <s v="2024"/>
    <s v="2024 WC 3"/>
    <n v="140"/>
    <x v="890"/>
    <x v="3"/>
  </r>
  <r>
    <s v="e136477d"/>
    <s v="NOR"/>
    <s v="MANSILLA GARCIA"/>
    <s v="Sergio"/>
    <n v="1"/>
    <d v="1993-07-18T00:00:00"/>
    <s v="Veterans M1"/>
    <s v="-66 kg"/>
    <n v="3"/>
    <s v="Las Vegas World Championships Veterans 2024"/>
    <x v="0"/>
    <s v="WC"/>
    <s v="2024"/>
    <s v="2024 WC 3"/>
    <n v="140"/>
    <x v="526"/>
    <x v="2"/>
  </r>
  <r>
    <s v="e2139dc2"/>
    <s v="BRA"/>
    <s v="GODOY"/>
    <s v="Lucas"/>
    <n v="1"/>
    <d v="1994-10-11T00:00:00"/>
    <s v="Veterans M1"/>
    <s v="-73 kg"/>
    <n v="1"/>
    <s v="Las Vegas World Championships Veterans 2024"/>
    <x v="0"/>
    <s v="WC"/>
    <s v="2024"/>
    <s v="2024 WC 1"/>
    <n v="350"/>
    <x v="891"/>
    <x v="50"/>
  </r>
  <r>
    <s v="be7fb45a"/>
    <s v="FRA"/>
    <s v="CROMBEZ"/>
    <s v="Thibault"/>
    <n v="1"/>
    <d v="1991-04-29T00:00:00"/>
    <s v="Veterans M1"/>
    <s v="-73 kg"/>
    <n v="2"/>
    <s v="Las Vegas World Championships Veterans 2024"/>
    <x v="0"/>
    <s v="WC"/>
    <s v="2024"/>
    <s v="2024 WC 2"/>
    <n v="210"/>
    <x v="892"/>
    <x v="1"/>
  </r>
  <r>
    <s v="b321f6a7"/>
    <s v="FRA"/>
    <s v="PICOT"/>
    <s v="Eole"/>
    <n v="1"/>
    <d v="1990-06-18T00:00:00"/>
    <s v="Veterans M1"/>
    <s v="-73 kg"/>
    <n v="3"/>
    <s v="Las Vegas World Championships Veterans 2024"/>
    <x v="0"/>
    <s v="WC"/>
    <s v="2024"/>
    <s v="2024 WC 3"/>
    <n v="140"/>
    <x v="647"/>
    <x v="0"/>
  </r>
  <r>
    <s v="f434fd27"/>
    <s v="FRA"/>
    <s v="FERRAUD"/>
    <s v="Loic"/>
    <n v="1"/>
    <d v="1992-08-01T00:00:00"/>
    <s v="Veterans M1"/>
    <s v="-73 kg"/>
    <n v="3"/>
    <s v="Las Vegas World Championships Veterans 2024"/>
    <x v="0"/>
    <s v="WC"/>
    <s v="2024"/>
    <s v="2024 WC 3"/>
    <n v="140"/>
    <x v="893"/>
    <x v="3"/>
  </r>
  <r>
    <s v="e9c296a6"/>
    <s v="BRA"/>
    <s v="BRIGIDA"/>
    <s v="Caio"/>
    <n v="1"/>
    <d v="1994-05-17T00:00:00"/>
    <s v="Veterans M1"/>
    <s v="-81 kg"/>
    <n v="1"/>
    <s v="Las Vegas World Championships Veterans 2024"/>
    <x v="0"/>
    <s v="WC"/>
    <s v="2024"/>
    <s v="2024 WC 1"/>
    <n v="350"/>
    <x v="894"/>
    <x v="50"/>
  </r>
  <r>
    <s v="4ab1fa5d"/>
    <s v="BRA"/>
    <s v="TORRES"/>
    <s v="Stanley"/>
    <n v="1"/>
    <d v="1991-10-02T00:00:00"/>
    <s v="Veterans M1"/>
    <s v="-81 kg"/>
    <n v="2"/>
    <s v="Las Vegas World Championships Veterans 2024"/>
    <x v="0"/>
    <s v="WC"/>
    <s v="2024"/>
    <s v="2024 WC 2"/>
    <n v="210"/>
    <x v="307"/>
    <x v="1"/>
  </r>
  <r>
    <s v="d7a2f91a"/>
    <s v="CAN"/>
    <s v="SEIB"/>
    <s v="Warren"/>
    <n v="1"/>
    <d v="1992-07-06T00:00:00"/>
    <s v="Veterans M1"/>
    <s v="-81 kg"/>
    <n v="3"/>
    <s v="Las Vegas World Championships Veterans 2024"/>
    <x v="0"/>
    <s v="WC"/>
    <s v="2024"/>
    <s v="2024 WC 3"/>
    <n v="140"/>
    <x v="895"/>
    <x v="3"/>
  </r>
  <r>
    <s v="87a3cfb4"/>
    <s v="PYF"/>
    <s v="LUCAS"/>
    <s v="Toanui"/>
    <n v="1"/>
    <d v="1993-08-05T00:00:00"/>
    <s v="Veterans M1"/>
    <s v="-81 kg"/>
    <n v="3"/>
    <s v="Las Vegas World Championships Veterans 2024"/>
    <x v="0"/>
    <s v="WC"/>
    <s v="2024"/>
    <s v="2024 WC 3"/>
    <n v="140"/>
    <x v="896"/>
    <x v="2"/>
  </r>
  <r>
    <s v="3ba38bba"/>
    <s v="AZE"/>
    <s v="GADIRLI"/>
    <s v="Mardan"/>
    <n v="1"/>
    <d v="1993-06-11T00:00:00"/>
    <s v="Veterans M1"/>
    <s v="-90 kg"/>
    <n v="1"/>
    <s v="Las Vegas World Championships Veterans 2024"/>
    <x v="0"/>
    <s v="WC"/>
    <s v="2024"/>
    <s v="2024 WC 1"/>
    <n v="350"/>
    <x v="897"/>
    <x v="2"/>
  </r>
  <r>
    <s v="a29c9cc9"/>
    <s v="USA"/>
    <s v="BERLINER"/>
    <s v="Kell"/>
    <n v="1"/>
    <d v="1994-03-31T00:00:00"/>
    <s v="Veterans M1"/>
    <s v="-90 kg"/>
    <n v="2"/>
    <s v="Las Vegas World Championships Veterans 2024"/>
    <x v="0"/>
    <s v="WC"/>
    <s v="2024"/>
    <s v="2024 WC 2"/>
    <n v="210"/>
    <x v="898"/>
    <x v="50"/>
  </r>
  <r>
    <s v="f91c7e62"/>
    <s v="FRA"/>
    <s v="ADAM"/>
    <s v="Matthieu"/>
    <n v="1"/>
    <d v="1991-04-23T00:00:00"/>
    <s v="Veterans M1"/>
    <s v="-90 kg"/>
    <n v="3"/>
    <s v="Las Vegas World Championships Veterans 2024"/>
    <x v="0"/>
    <s v="WC"/>
    <s v="2024"/>
    <s v="2024 WC 3"/>
    <n v="140"/>
    <x v="18"/>
    <x v="1"/>
  </r>
  <r>
    <s v="18e4b3d5"/>
    <s v="ALG"/>
    <s v="MOKHTARI"/>
    <s v="Abdelmoumen"/>
    <n v="1"/>
    <d v="1992-07-10T00:00:00"/>
    <s v="Veterans M1"/>
    <s v="-90 kg"/>
    <n v="3"/>
    <s v="Las Vegas World Championships Veterans 2024"/>
    <x v="0"/>
    <s v="WC"/>
    <s v="2024"/>
    <s v="2024 WC 3"/>
    <n v="140"/>
    <x v="899"/>
    <x v="3"/>
  </r>
  <r>
    <s v="75b66e1a"/>
    <s v="BRA"/>
    <s v="MIRANDA"/>
    <s v="Milton"/>
    <n v="1"/>
    <d v="1992-08-18T00:00:00"/>
    <s v="Veterans M1"/>
    <s v="-100 kg"/>
    <n v="1"/>
    <s v="Las Vegas World Championships Veterans 2024"/>
    <x v="0"/>
    <s v="WC"/>
    <s v="2024"/>
    <s v="2024 WC 1"/>
    <n v="350"/>
    <x v="311"/>
    <x v="3"/>
  </r>
  <r>
    <s v="628266dd"/>
    <s v="POL"/>
    <s v="WITKOWSKI"/>
    <s v="Marcin"/>
    <n v="1"/>
    <d v="1993-04-01T00:00:00"/>
    <s v="Veterans M1"/>
    <s v="-100 kg"/>
    <n v="2"/>
    <s v="Las Vegas World Championships Veterans 2024"/>
    <x v="0"/>
    <s v="WC"/>
    <s v="2024"/>
    <s v="2024 WC 2"/>
    <n v="210"/>
    <x v="575"/>
    <x v="2"/>
  </r>
  <r>
    <s v="42357efb"/>
    <s v="KAZ"/>
    <s v="RUZUKULOV"/>
    <s v="Farkhad"/>
    <n v="1"/>
    <d v="1990-02-09T00:00:00"/>
    <s v="Veterans M1"/>
    <s v="-100 kg"/>
    <n v="3"/>
    <s v="Las Vegas World Championships Veterans 2024"/>
    <x v="0"/>
    <s v="WC"/>
    <s v="2024"/>
    <s v="2024 WC 3"/>
    <n v="140"/>
    <x v="310"/>
    <x v="0"/>
  </r>
  <r>
    <s v="891d99ba"/>
    <s v="ARG"/>
    <s v="BADUY"/>
    <s v="Habib"/>
    <n v="1"/>
    <d v="1993-04-11T00:00:00"/>
    <s v="Veterans M1"/>
    <s v="-100 kg"/>
    <n v="3"/>
    <s v="Las Vegas World Championships Veterans 2024"/>
    <x v="0"/>
    <s v="WC"/>
    <s v="2024"/>
    <s v="2024 WC 3"/>
    <n v="140"/>
    <x v="900"/>
    <x v="2"/>
  </r>
  <r>
    <s v="7f368b6a"/>
    <s v="GEO"/>
    <s v="TAVELURI"/>
    <s v="Lasha"/>
    <n v="1"/>
    <d v="1994-07-01T00:00:00"/>
    <s v="Veterans M1"/>
    <s v="+100 kg"/>
    <n v="1"/>
    <s v="Las Vegas World Championships Veterans 2024"/>
    <x v="0"/>
    <s v="WC"/>
    <s v="2024"/>
    <s v="2024 WC 1"/>
    <n v="350"/>
    <x v="656"/>
    <x v="50"/>
  </r>
  <r>
    <s v="4dab3daa"/>
    <s v="KAZ"/>
    <s v="SUIINBAY"/>
    <s v="Nurlykhan"/>
    <n v="1"/>
    <d v="1994-06-11T00:00:00"/>
    <s v="Veterans M1"/>
    <s v="+100 kg"/>
    <n v="2"/>
    <s v="Las Vegas World Championships Veterans 2024"/>
    <x v="0"/>
    <s v="WC"/>
    <s v="2024"/>
    <s v="2024 WC 2"/>
    <n v="210"/>
    <x v="901"/>
    <x v="50"/>
  </r>
  <r>
    <s v="d41f693c"/>
    <s v="GEO"/>
    <s v="BOGVERADZE"/>
    <s v="Avtandili"/>
    <n v="1"/>
    <d v="1992-08-14T00:00:00"/>
    <s v="Veterans M1"/>
    <s v="+100 kg"/>
    <n v="3"/>
    <s v="Las Vegas World Championships Veterans 2024"/>
    <x v="0"/>
    <s v="WC"/>
    <s v="2024"/>
    <s v="2024 WC 3"/>
    <n v="140"/>
    <x v="902"/>
    <x v="3"/>
  </r>
  <r>
    <s v="6b75666d"/>
    <s v="KGZ"/>
    <s v="TOKTOGONOV"/>
    <s v="Bekbolot"/>
    <n v="1"/>
    <d v="1991-07-01T00:00:00"/>
    <s v="Veterans M1"/>
    <s v="+100 kg"/>
    <n v="3"/>
    <s v="Las Vegas World Championships Veterans 2024"/>
    <x v="0"/>
    <s v="WC"/>
    <s v="2024"/>
    <s v="2024 WC 3"/>
    <n v="140"/>
    <x v="903"/>
    <x v="1"/>
  </r>
  <r>
    <s v="d47443fc"/>
    <s v="GER"/>
    <s v="LINDNER"/>
    <s v="Jessica"/>
    <n v="2"/>
    <d v="1991-11-17T00:00:00"/>
    <s v="Veterans F1"/>
    <s v="-52 kg"/>
    <n v="1"/>
    <s v="Las Vegas World Championships Veterans 2024"/>
    <x v="1"/>
    <s v="WC"/>
    <s v="2024"/>
    <s v="2024 WC 1"/>
    <n v="350"/>
    <x v="658"/>
    <x v="1"/>
  </r>
  <r>
    <s v="be822ba8"/>
    <s v="GER"/>
    <s v="THUMM"/>
    <s v="Verena"/>
    <n v="2"/>
    <d v="1991-04-12T00:00:00"/>
    <s v="Veterans F1"/>
    <s v="-52 kg"/>
    <n v="2"/>
    <s v="Las Vegas World Championships Veterans 2024"/>
    <x v="1"/>
    <s v="WC"/>
    <s v="2024"/>
    <s v="2024 WC 2"/>
    <n v="210"/>
    <x v="904"/>
    <x v="1"/>
  </r>
  <r>
    <s v="91cdfd74"/>
    <s v="FRA"/>
    <s v="GARCIA"/>
    <s v="Angelique"/>
    <n v="2"/>
    <d v="1992-07-30T00:00:00"/>
    <s v="Veterans F1"/>
    <s v="-52 kg"/>
    <n v="3"/>
    <s v="Las Vegas World Championships Veterans 2024"/>
    <x v="1"/>
    <s v="WC"/>
    <s v="2024"/>
    <s v="2024 WC 3"/>
    <n v="140"/>
    <x v="661"/>
    <x v="3"/>
  </r>
  <r>
    <s v="3f7c3ed7"/>
    <s v="BRA"/>
    <s v="UEHARA"/>
    <s v="Tatiana"/>
    <n v="2"/>
    <d v="1993-10-19T00:00:00"/>
    <s v="Veterans F1"/>
    <s v="-52 kg"/>
    <n v="3"/>
    <s v="Las Vegas World Championships Veterans 2024"/>
    <x v="1"/>
    <s v="WC"/>
    <s v="2024"/>
    <s v="2024 WC 3"/>
    <n v="140"/>
    <x v="905"/>
    <x v="2"/>
  </r>
  <r>
    <s v="24abea26"/>
    <s v="MGL"/>
    <s v="TSEND-AYUSH"/>
    <s v="Tserennadmid"/>
    <n v="2"/>
    <d v="1990-05-08T00:00:00"/>
    <s v="Veterans F1"/>
    <s v="-63 kg"/>
    <n v="1"/>
    <s v="Las Vegas World Championships Veterans 2024"/>
    <x v="1"/>
    <s v="WC"/>
    <s v="2024"/>
    <s v="2024 WC 1"/>
    <n v="350"/>
    <x v="906"/>
    <x v="0"/>
  </r>
  <r>
    <s v="6ea566f8"/>
    <s v="FRA"/>
    <s v="HIRTZIG"/>
    <s v="Meryl"/>
    <n v="2"/>
    <d v="1992-02-25T00:00:00"/>
    <s v="Veterans F1"/>
    <s v="-63 kg"/>
    <n v="2"/>
    <s v="Las Vegas World Championships Veterans 2024"/>
    <x v="1"/>
    <s v="WC"/>
    <s v="2024"/>
    <s v="2024 WC 2"/>
    <n v="210"/>
    <x v="317"/>
    <x v="3"/>
  </r>
  <r>
    <s v="fad2585c"/>
    <s v="GBR"/>
    <s v="BRAYSON"/>
    <s v="Caroline"/>
    <n v="2"/>
    <d v="1990-06-13T00:00:00"/>
    <s v="Veterans F1"/>
    <s v="-63 kg"/>
    <n v="3"/>
    <s v="Las Vegas World Championships Veterans 2024"/>
    <x v="1"/>
    <s v="WC"/>
    <s v="2024"/>
    <s v="2024 WC 3"/>
    <n v="140"/>
    <x v="319"/>
    <x v="0"/>
  </r>
  <r>
    <s v="e44f163e"/>
    <s v="BRA"/>
    <s v="VENTURA"/>
    <s v="Pamela"/>
    <n v="2"/>
    <d v="1991-02-15T00:00:00"/>
    <s v="Veterans F1"/>
    <s v="-78 kg"/>
    <n v="1"/>
    <s v="Las Vegas World Championships Veterans 2024"/>
    <x v="1"/>
    <s v="WC"/>
    <s v="2024"/>
    <s v="2024 WC 1"/>
    <n v="350"/>
    <x v="907"/>
    <x v="1"/>
  </r>
  <r>
    <s v="e7cfc2eb"/>
    <s v="MGL"/>
    <s v="BOLDBAATAR"/>
    <s v="TUMENTSETSEG"/>
    <n v="2"/>
    <d v="1990-01-08T00:00:00"/>
    <s v="Veterans F1"/>
    <s v="-78 kg"/>
    <n v="2"/>
    <s v="Las Vegas World Championships Veterans 2024"/>
    <x v="1"/>
    <s v="WC"/>
    <s v="2024"/>
    <s v="2024 WC 2"/>
    <n v="210"/>
    <x v="908"/>
    <x v="0"/>
  </r>
  <r>
    <s v="5d8831ed"/>
    <s v="USA"/>
    <s v="KAYE"/>
    <s v="Tiara"/>
    <n v="2"/>
    <d v="1994-10-04T00:00:00"/>
    <s v="Veterans F1"/>
    <s v="-78 kg"/>
    <n v="3"/>
    <s v="Las Vegas World Championships Veterans 2024"/>
    <x v="1"/>
    <s v="WC"/>
    <s v="2024"/>
    <s v="2024 WC 3"/>
    <n v="140"/>
    <x v="909"/>
    <x v="50"/>
  </r>
  <r>
    <s v="d94dcb83"/>
    <s v="KAZ"/>
    <s v="YESMAGANBETOV"/>
    <s v="Meirambek"/>
    <n v="1"/>
    <d v="1987-11-04T00:00:00"/>
    <s v="Veterans M2"/>
    <s v="-60 kg"/>
    <n v="1"/>
    <s v="Las Vegas World Championships Veterans 2024"/>
    <x v="0"/>
    <s v="WC"/>
    <s v="2024"/>
    <s v="2024 WC 1"/>
    <n v="350"/>
    <x v="321"/>
    <x v="9"/>
  </r>
  <r>
    <s v="d9254a1c"/>
    <s v="GEO"/>
    <s v="MULADZE"/>
    <s v="Dimitri"/>
    <n v="1"/>
    <d v="1986-08-30T00:00:00"/>
    <s v="Veterans M2"/>
    <s v="-60 kg"/>
    <n v="2"/>
    <s v="Las Vegas World Championships Veterans 2024"/>
    <x v="0"/>
    <s v="WC"/>
    <s v="2024"/>
    <s v="2024 WC 2"/>
    <n v="210"/>
    <x v="36"/>
    <x v="8"/>
  </r>
  <r>
    <s v="bfd22327"/>
    <s v="GBR"/>
    <s v="FRANCIS"/>
    <s v="Colin"/>
    <n v="1"/>
    <d v="1985-01-31T00:00:00"/>
    <s v="Veterans M2"/>
    <s v="-60 kg"/>
    <n v="3"/>
    <s v="Las Vegas World Championships Veterans 2024"/>
    <x v="0"/>
    <s v="WC"/>
    <s v="2024"/>
    <s v="2024 WC 3"/>
    <n v="140"/>
    <x v="35"/>
    <x v="7"/>
  </r>
  <r>
    <s v="df2d8c1a"/>
    <s v="ITA"/>
    <s v="DEGORTES"/>
    <s v="Raimondo"/>
    <n v="1"/>
    <d v="1986-09-15T00:00:00"/>
    <s v="Veterans M2"/>
    <s v="-66 kg"/>
    <n v="1"/>
    <s v="Las Vegas World Championships Veterans 2024"/>
    <x v="0"/>
    <s v="WC"/>
    <s v="2024"/>
    <s v="2024 WC 1"/>
    <n v="350"/>
    <x v="323"/>
    <x v="8"/>
  </r>
  <r>
    <s v="eb32beef"/>
    <s v="FRA"/>
    <s v="ANDRE DIT GALLAS"/>
    <s v="Gael"/>
    <n v="1"/>
    <d v="1987-09-25T00:00:00"/>
    <s v="Veterans M2"/>
    <s v="-66 kg"/>
    <n v="2"/>
    <s v="Las Vegas World Championships Veterans 2024"/>
    <x v="0"/>
    <s v="WC"/>
    <s v="2024"/>
    <s v="2024 WC 2"/>
    <n v="210"/>
    <x v="910"/>
    <x v="9"/>
  </r>
  <r>
    <s v="349499f3"/>
    <s v="FRA"/>
    <s v="DERNOUNE"/>
    <s v="Bachir"/>
    <n v="1"/>
    <d v="1985-09-04T00:00:00"/>
    <s v="Veterans M2"/>
    <s v="-66 kg"/>
    <n v="3"/>
    <s v="Las Vegas World Championships Veterans 2024"/>
    <x v="0"/>
    <s v="WC"/>
    <s v="2024"/>
    <s v="2024 WC 3"/>
    <n v="140"/>
    <x v="668"/>
    <x v="7"/>
  </r>
  <r>
    <s v="a56abecc"/>
    <s v="KAZ"/>
    <s v="SAPISHEV"/>
    <s v="Samat"/>
    <n v="1"/>
    <d v="1986-05-10T00:00:00"/>
    <s v="Veterans M2"/>
    <s v="-66 kg"/>
    <n v="3"/>
    <s v="Las Vegas World Championships Veterans 2024"/>
    <x v="0"/>
    <s v="WC"/>
    <s v="2024"/>
    <s v="2024 WC 3"/>
    <n v="140"/>
    <x v="911"/>
    <x v="8"/>
  </r>
  <r>
    <s v="aedc6587"/>
    <s v="MGL"/>
    <s v="DOVDON"/>
    <s v="Altansukh"/>
    <n v="1"/>
    <d v="1988-01-06T00:00:00"/>
    <s v="Veterans M2"/>
    <s v="-73 kg"/>
    <n v="1"/>
    <s v="Las Vegas World Championships Veterans 2024"/>
    <x v="0"/>
    <s v="WC"/>
    <s v="2024"/>
    <s v="2024 WC 1"/>
    <n v="350"/>
    <x v="912"/>
    <x v="5"/>
  </r>
  <r>
    <s v="f35ddf47"/>
    <s v="MGL"/>
    <s v="CHINCHULUUN"/>
    <s v="Bayarmagnai"/>
    <n v="1"/>
    <d v="1985-03-31T00:00:00"/>
    <s v="Veterans M2"/>
    <s v="-73 kg"/>
    <n v="2"/>
    <s v="Las Vegas World Championships Veterans 2024"/>
    <x v="0"/>
    <s v="WC"/>
    <s v="2024"/>
    <s v="2024 WC 2"/>
    <n v="210"/>
    <x v="328"/>
    <x v="7"/>
  </r>
  <r>
    <s v="114124dd"/>
    <s v="KGZ"/>
    <s v="BAIALINOV"/>
    <s v="Islam"/>
    <n v="1"/>
    <d v="1986-01-31T00:00:00"/>
    <s v="Veterans M2"/>
    <s v="-73 kg"/>
    <n v="3"/>
    <s v="Las Vegas World Championships Veterans 2024"/>
    <x v="0"/>
    <s v="WC"/>
    <s v="2024"/>
    <s v="2024 WC 3"/>
    <n v="140"/>
    <x v="329"/>
    <x v="8"/>
  </r>
  <r>
    <s v="2428b4a3"/>
    <s v="BRA"/>
    <s v="NETO"/>
    <s v="Pedro'"/>
    <n v="1"/>
    <d v="1986-06-10T00:00:00"/>
    <s v="Veterans M2"/>
    <s v="-73 kg"/>
    <n v="3"/>
    <s v="Las Vegas World Championships Veterans 2024"/>
    <x v="0"/>
    <s v="WC"/>
    <s v="2024"/>
    <s v="2024 WC 3"/>
    <n v="140"/>
    <x v="913"/>
    <x v="8"/>
  </r>
  <r>
    <s v="c84bdc51"/>
    <s v="KAZ"/>
    <s v="MANASBAYEV"/>
    <s v="Bekzat"/>
    <n v="1"/>
    <d v="1989-10-02T00:00:00"/>
    <s v="Veterans M2"/>
    <s v="-81 kg"/>
    <n v="1"/>
    <s v="Las Vegas World Championships Veterans 2024"/>
    <x v="0"/>
    <s v="WC"/>
    <s v="2024"/>
    <s v="2024 WC 1"/>
    <n v="350"/>
    <x v="304"/>
    <x v="4"/>
  </r>
  <r>
    <s v="2b5fe9cd"/>
    <s v="GER"/>
    <s v="DOTZLER"/>
    <s v="Vinzenz"/>
    <n v="1"/>
    <d v="1988-12-02T00:00:00"/>
    <s v="Veterans M2"/>
    <s v="-81 kg"/>
    <n v="2"/>
    <s v="Las Vegas World Championships Veterans 2024"/>
    <x v="0"/>
    <s v="WC"/>
    <s v="2024"/>
    <s v="2024 WC 2"/>
    <n v="210"/>
    <x v="914"/>
    <x v="5"/>
  </r>
  <r>
    <s v="4855392a"/>
    <s v="KAZ"/>
    <s v="MALKEY"/>
    <s v="Aidynbek"/>
    <n v="1"/>
    <d v="1988-07-22T00:00:00"/>
    <s v="Veterans M2"/>
    <s v="-81 kg"/>
    <n v="3"/>
    <s v="Las Vegas World Championships Veterans 2024"/>
    <x v="0"/>
    <s v="WC"/>
    <s v="2024"/>
    <s v="2024 WC 3"/>
    <n v="140"/>
    <x v="915"/>
    <x v="5"/>
  </r>
  <r>
    <s v="d1d9a199"/>
    <s v="FRA"/>
    <s v="CONDOMINES"/>
    <s v="Clement"/>
    <n v="1"/>
    <d v="1987-06-02T00:00:00"/>
    <s v="Veterans M2"/>
    <s v="-81 kg"/>
    <n v="3"/>
    <s v="Las Vegas World Championships Veterans 2024"/>
    <x v="0"/>
    <s v="WC"/>
    <s v="2024"/>
    <s v="2024 WC 3"/>
    <n v="140"/>
    <x v="332"/>
    <x v="9"/>
  </r>
  <r>
    <s v="75dafff3"/>
    <s v="EST"/>
    <s v="MARMELJUK"/>
    <s v="Aleksandr"/>
    <n v="1"/>
    <d v="1987-02-11T00:00:00"/>
    <s v="Veterans M2"/>
    <s v="-90 kg"/>
    <n v="1"/>
    <s v="Las Vegas World Championships Veterans 2024"/>
    <x v="0"/>
    <s v="WC"/>
    <s v="2024"/>
    <s v="2024 WC 1"/>
    <n v="350"/>
    <x v="916"/>
    <x v="9"/>
  </r>
  <r>
    <s v="58db313b"/>
    <s v="KAZ"/>
    <s v="KORGANOV"/>
    <s v="Avazbek"/>
    <n v="1"/>
    <d v="1988-01-26T00:00:00"/>
    <s v="Veterans M2"/>
    <s v="-90 kg"/>
    <n v="2"/>
    <s v="Las Vegas World Championships Veterans 2024"/>
    <x v="0"/>
    <s v="WC"/>
    <s v="2024"/>
    <s v="2024 WC 2"/>
    <n v="210"/>
    <x v="331"/>
    <x v="5"/>
  </r>
  <r>
    <s v="1cff7be8"/>
    <s v="BRA"/>
    <s v="JESUS"/>
    <s v="Ricardo"/>
    <n v="1"/>
    <d v="1989-01-12T00:00:00"/>
    <s v="Veterans M2"/>
    <s v="-90 kg"/>
    <n v="3"/>
    <s v="Las Vegas World Championships Veterans 2024"/>
    <x v="0"/>
    <s v="WC"/>
    <s v="2024"/>
    <s v="2024 WC 3"/>
    <n v="140"/>
    <x v="309"/>
    <x v="4"/>
  </r>
  <r>
    <s v="3727dce5"/>
    <s v="BEL"/>
    <s v="HANCI"/>
    <s v="Osman"/>
    <n v="1"/>
    <d v="1987-04-16T00:00:00"/>
    <s v="Veterans M2"/>
    <s v="-90 kg"/>
    <n v="3"/>
    <s v="Las Vegas World Championships Veterans 2024"/>
    <x v="0"/>
    <s v="WC"/>
    <s v="2024"/>
    <s v="2024 WC 3"/>
    <n v="140"/>
    <x v="49"/>
    <x v="9"/>
  </r>
  <r>
    <s v="6fb5d889"/>
    <s v="FRA"/>
    <s v="GOBERT"/>
    <s v="Ludovic"/>
    <n v="1"/>
    <d v="1985-05-15T00:00:00"/>
    <s v="Veterans M2"/>
    <s v="-100 kg"/>
    <n v="1"/>
    <s v="Las Vegas World Championships Veterans 2024"/>
    <x v="0"/>
    <s v="WC"/>
    <s v="2024"/>
    <s v="2024 WC 1"/>
    <n v="350"/>
    <x v="917"/>
    <x v="7"/>
  </r>
  <r>
    <s v="e6599d8b"/>
    <s v="BRA"/>
    <s v="KUBO"/>
    <s v="Leonardo"/>
    <n v="1"/>
    <d v="1987-11-30T00:00:00"/>
    <s v="Veterans M2"/>
    <s v="-100 kg"/>
    <n v="2"/>
    <s v="Las Vegas World Championships Veterans 2024"/>
    <x v="0"/>
    <s v="WC"/>
    <s v="2024"/>
    <s v="2024 WC 2"/>
    <n v="210"/>
    <x v="339"/>
    <x v="9"/>
  </r>
  <r>
    <s v="5afd13aa"/>
    <s v="ITA"/>
    <s v="TANDOI"/>
    <s v="Thomas"/>
    <n v="1"/>
    <d v="1986-11-07T00:00:00"/>
    <s v="Veterans M2"/>
    <s v="-100 kg"/>
    <n v="3"/>
    <s v="Las Vegas World Championships Veterans 2024"/>
    <x v="0"/>
    <s v="WC"/>
    <s v="2024"/>
    <s v="2024 WC 3"/>
    <n v="140"/>
    <x v="55"/>
    <x v="8"/>
  </r>
  <r>
    <s v="9261c129"/>
    <s v="GEO"/>
    <s v="ZHORZHOLIANI"/>
    <s v="Lomeri"/>
    <n v="1"/>
    <d v="1985-01-21T00:00:00"/>
    <s v="Veterans M2"/>
    <s v="-100 kg"/>
    <n v="3"/>
    <s v="Las Vegas World Championships Veterans 2024"/>
    <x v="0"/>
    <s v="WC"/>
    <s v="2024"/>
    <s v="2024 WC 3"/>
    <n v="140"/>
    <x v="918"/>
    <x v="7"/>
  </r>
  <r>
    <s v="72a7122e"/>
    <s v="BRA"/>
    <s v="FILHO"/>
    <s v="Rubens"/>
    <n v="1"/>
    <d v="1988-03-03T00:00:00"/>
    <s v="Veterans M2"/>
    <s v="+100 kg"/>
    <n v="1"/>
    <s v="Las Vegas World Championships Veterans 2024"/>
    <x v="0"/>
    <s v="WC"/>
    <s v="2024"/>
    <s v="2024 WC 1"/>
    <n v="350"/>
    <x v="919"/>
    <x v="5"/>
  </r>
  <r>
    <s v="9a2494c3"/>
    <s v="CAN"/>
    <s v="ALLEN"/>
    <s v="Jeff"/>
    <n v="1"/>
    <d v="1985-05-09T00:00:00"/>
    <s v="Veterans M2"/>
    <s v="+100 kg"/>
    <n v="2"/>
    <s v="Las Vegas World Championships Veterans 2024"/>
    <x v="0"/>
    <s v="WC"/>
    <s v="2024"/>
    <s v="2024 WC 2"/>
    <n v="210"/>
    <x v="920"/>
    <x v="7"/>
  </r>
  <r>
    <s v="eea4686f"/>
    <s v="MNE"/>
    <s v="VUKOTIC"/>
    <s v="Dimitrije"/>
    <n v="1"/>
    <d v="1986-12-01T00:00:00"/>
    <s v="Veterans M2"/>
    <s v="+100 kg"/>
    <n v="3"/>
    <s v="Las Vegas World Championships Veterans 2024"/>
    <x v="0"/>
    <s v="WC"/>
    <s v="2024"/>
    <s v="2024 WC 3"/>
    <n v="140"/>
    <x v="921"/>
    <x v="8"/>
  </r>
  <r>
    <s v="72238de3"/>
    <s v="MGL"/>
    <s v="BUNDDORJ"/>
    <s v="Janchivdorj"/>
    <n v="1"/>
    <d v="1985-04-19T00:00:00"/>
    <s v="Veterans M2"/>
    <s v="+100 kg"/>
    <n v="3"/>
    <s v="Las Vegas World Championships Veterans 2024"/>
    <x v="0"/>
    <s v="WC"/>
    <s v="2024"/>
    <s v="2024 WC 3"/>
    <n v="140"/>
    <x v="922"/>
    <x v="7"/>
  </r>
  <r>
    <s v="4597583f"/>
    <s v="KGZ"/>
    <s v="ZHANALIEVA"/>
    <s v="Aizaada"/>
    <n v="2"/>
    <d v="1987-03-18T00:00:00"/>
    <s v="Veterans F2"/>
    <s v="-52 kg"/>
    <n v="1"/>
    <s v="Las Vegas World Championships Veterans 2024"/>
    <x v="1"/>
    <s v="WC"/>
    <s v="2024"/>
    <s v="2024 WC 1"/>
    <n v="350"/>
    <x v="923"/>
    <x v="9"/>
  </r>
  <r>
    <s v="3d753d91"/>
    <s v="KAZ"/>
    <s v="NURGAZINA"/>
    <s v="Kelbet"/>
    <n v="2"/>
    <d v="1986-07-08T00:00:00"/>
    <s v="Veterans F2"/>
    <s v="-52 kg"/>
    <n v="2"/>
    <s v="Las Vegas World Championships Veterans 2024"/>
    <x v="1"/>
    <s v="WC"/>
    <s v="2024"/>
    <s v="2024 WC 2"/>
    <n v="210"/>
    <x v="924"/>
    <x v="8"/>
  </r>
  <r>
    <s v="3e5de6be"/>
    <s v="USA"/>
    <s v="MATSUURA"/>
    <s v="Brianna"/>
    <n v="2"/>
    <d v="1986-07-20T00:00:00"/>
    <s v="Veterans F2"/>
    <s v="-52 kg"/>
    <n v="3"/>
    <s v="Las Vegas World Championships Veterans 2024"/>
    <x v="1"/>
    <s v="WC"/>
    <s v="2024"/>
    <s v="2024 WC 3"/>
    <n v="140"/>
    <x v="925"/>
    <x v="8"/>
  </r>
  <r>
    <s v="8d7ae45c"/>
    <s v="USA"/>
    <s v="VELAZQUEZ"/>
    <s v="Maria"/>
    <n v="2"/>
    <d v="1991-03-31T00:00:00"/>
    <s v="Veterans F2"/>
    <s v="-57 kg"/>
    <n v="1"/>
    <s v="Las Vegas World Championships Veterans 2024"/>
    <x v="1"/>
    <s v="WC"/>
    <s v="2024"/>
    <s v="2024 WC 1"/>
    <n v="350"/>
    <x v="926"/>
    <x v="1"/>
  </r>
  <r>
    <s v="626d8826"/>
    <s v="GER"/>
    <s v="BICKO"/>
    <s v="Jenny"/>
    <n v="2"/>
    <d v="1989-08-08T00:00:00"/>
    <s v="Veterans F2"/>
    <s v="-57 kg"/>
    <n v="2"/>
    <s v="Las Vegas World Championships Veterans 2024"/>
    <x v="1"/>
    <s v="WC"/>
    <s v="2024"/>
    <s v="2024 WC 2"/>
    <n v="210"/>
    <x v="927"/>
    <x v="4"/>
  </r>
  <r>
    <s v="13c2931e"/>
    <s v="CZE"/>
    <s v="SVATON"/>
    <s v="Ludmila"/>
    <n v="2"/>
    <d v="1988-12-30T00:00:00"/>
    <s v="Veterans F2"/>
    <s v="-57 kg"/>
    <n v="3"/>
    <s v="Las Vegas World Championships Veterans 2024"/>
    <x v="1"/>
    <s v="WC"/>
    <s v="2024"/>
    <s v="2024 WC 3"/>
    <n v="140"/>
    <x v="63"/>
    <x v="5"/>
  </r>
  <r>
    <s v="764f1f97"/>
    <s v="FRA"/>
    <s v="DURIEZ"/>
    <s v="Angelique"/>
    <n v="2"/>
    <d v="1985-11-16T00:00:00"/>
    <s v="Veterans F2"/>
    <s v="-63 kg"/>
    <n v="1"/>
    <s v="Las Vegas World Championships Veterans 2024"/>
    <x v="1"/>
    <s v="WC"/>
    <s v="2024"/>
    <s v="2024 WC 1"/>
    <n v="350"/>
    <x v="347"/>
    <x v="7"/>
  </r>
  <r>
    <s v="97d95367"/>
    <s v="USA"/>
    <s v="PALACIOS"/>
    <s v="Karol"/>
    <n v="2"/>
    <d v="1989-02-25T00:00:00"/>
    <s v="Veterans F2"/>
    <s v="-63 kg"/>
    <n v="2"/>
    <s v="Las Vegas World Championships Veterans 2024"/>
    <x v="1"/>
    <s v="WC"/>
    <s v="2024"/>
    <s v="2024 WC 2"/>
    <n v="210"/>
    <x v="928"/>
    <x v="4"/>
  </r>
  <r>
    <s v="5edda891"/>
    <s v="FRA"/>
    <s v="MOLNAR"/>
    <s v="Mylene"/>
    <n v="2"/>
    <d v="1986-01-20T00:00:00"/>
    <s v="Veterans F2"/>
    <s v="-63 kg"/>
    <n v="3"/>
    <s v="Las Vegas World Championships Veterans 2024"/>
    <x v="1"/>
    <s v="WC"/>
    <s v="2024"/>
    <s v="2024 WC 3"/>
    <n v="140"/>
    <x v="684"/>
    <x v="8"/>
  </r>
  <r>
    <s v="426475ae"/>
    <s v="POL"/>
    <s v="HERDZIK"/>
    <s v="Izabela"/>
    <n v="2"/>
    <d v="1987-07-18T00:00:00"/>
    <s v="Veterans F2"/>
    <s v="-63 kg"/>
    <n v="3"/>
    <s v="Las Vegas World Championships Veterans 2024"/>
    <x v="1"/>
    <s v="WC"/>
    <s v="2024"/>
    <s v="2024 WC 3"/>
    <n v="140"/>
    <x v="929"/>
    <x v="9"/>
  </r>
  <r>
    <s v="ff7a5a2a"/>
    <s v="FRA"/>
    <s v="LE GALL"/>
    <s v="Tiphaine"/>
    <n v="2"/>
    <d v="1988-06-08T00:00:00"/>
    <s v="Veterans F2"/>
    <s v="-70 kg"/>
    <n v="1"/>
    <s v="Las Vegas World Championships Veterans 2024"/>
    <x v="1"/>
    <s v="WC"/>
    <s v="2024"/>
    <s v="2024 WC 1"/>
    <n v="350"/>
    <x v="685"/>
    <x v="5"/>
  </r>
  <r>
    <s v="fbafebf3"/>
    <s v="GER"/>
    <s v="THIMSEN"/>
    <s v="Hanna"/>
    <n v="2"/>
    <d v="1987-01-05T00:00:00"/>
    <s v="Veterans F2"/>
    <s v="-70 kg"/>
    <n v="2"/>
    <s v="Las Vegas World Championships Veterans 2024"/>
    <x v="1"/>
    <s v="WC"/>
    <s v="2024"/>
    <s v="2024 WC 2"/>
    <n v="210"/>
    <x v="351"/>
    <x v="9"/>
  </r>
  <r>
    <s v="2d47666c"/>
    <s v="FRA"/>
    <s v="SCHOCKMEL"/>
    <s v="Cecile"/>
    <n v="2"/>
    <d v="1988-04-12T00:00:00"/>
    <s v="Veterans F2"/>
    <s v="-70 kg"/>
    <n v="3"/>
    <s v="Las Vegas World Championships Veterans 2024"/>
    <x v="1"/>
    <s v="WC"/>
    <s v="2024"/>
    <s v="2024 WC 3"/>
    <n v="140"/>
    <x v="930"/>
    <x v="5"/>
  </r>
  <r>
    <s v="dbd73858"/>
    <s v="BRA"/>
    <s v="PARPINELLI"/>
    <s v="Ana Paula"/>
    <n v="2"/>
    <d v="1985-05-14T00:00:00"/>
    <s v="Veterans F2"/>
    <s v="+78 kg"/>
    <n v="1"/>
    <s v="Las Vegas World Championships Veterans 2024"/>
    <x v="1"/>
    <s v="WC"/>
    <s v="2024"/>
    <s v="2024 WC 1"/>
    <n v="350"/>
    <x v="931"/>
    <x v="7"/>
  </r>
  <r>
    <s v="2633c516"/>
    <s v="GER"/>
    <s v="NOTTER"/>
    <s v="Zita"/>
    <n v="2"/>
    <d v="1992-05-15T00:00:00"/>
    <s v="Veterans F2"/>
    <s v="+78 kg"/>
    <n v="2"/>
    <s v="Las Vegas World Championships Veterans 2024"/>
    <x v="1"/>
    <s v="WC"/>
    <s v="2024"/>
    <s v="2024 WC 2"/>
    <n v="210"/>
    <x v="32"/>
    <x v="3"/>
  </r>
  <r>
    <s v="456f4a3c"/>
    <s v="GER"/>
    <s v="DOEBRICH"/>
    <s v="Saskia"/>
    <n v="2"/>
    <d v="1985-03-15T00:00:00"/>
    <s v="Veterans F2"/>
    <s v="+78 kg"/>
    <n v="3"/>
    <s v="Las Vegas World Championships Veterans 2024"/>
    <x v="1"/>
    <s v="WC"/>
    <s v="2024"/>
    <s v="2024 WC 3"/>
    <n v="140"/>
    <x v="355"/>
    <x v="7"/>
  </r>
  <r>
    <s v="cd15693a"/>
    <s v="FRA"/>
    <s v="DUPONT VENET"/>
    <s v="Lucile"/>
    <n v="2"/>
    <d v="1989-07-24T00:00:00"/>
    <s v="Veterans F2"/>
    <s v="+78 kg"/>
    <n v="3"/>
    <s v="Las Vegas World Championships Veterans 2024"/>
    <x v="1"/>
    <s v="WC"/>
    <s v="2024"/>
    <s v="2024 WC 3"/>
    <n v="140"/>
    <x v="932"/>
    <x v="4"/>
  </r>
  <r>
    <s v="48c24b93"/>
    <s v="ITA"/>
    <s v="MASERIN"/>
    <s v="Roberto Andrea"/>
    <n v="1"/>
    <d v="1984-12-03T00:00:00"/>
    <s v="Veterans M3"/>
    <s v="-60 kg"/>
    <n v="1"/>
    <s v="Las Vegas World Championships Veterans 2024"/>
    <x v="0"/>
    <s v="WC"/>
    <s v="2024"/>
    <s v="2024 WC 1"/>
    <n v="350"/>
    <x v="34"/>
    <x v="6"/>
  </r>
  <r>
    <s v="e46f5525"/>
    <s v="KAZ"/>
    <s v="KOZHIN"/>
    <s v="Dauren"/>
    <n v="1"/>
    <d v="1984-08-08T00:00:00"/>
    <s v="Veterans M3"/>
    <s v="-60 kg"/>
    <n v="2"/>
    <s v="Las Vegas World Championships Veterans 2024"/>
    <x v="0"/>
    <s v="WC"/>
    <s v="2024"/>
    <s v="2024 WC 2"/>
    <n v="210"/>
    <x v="933"/>
    <x v="6"/>
  </r>
  <r>
    <s v="3f22348b"/>
    <s v="CAN"/>
    <s v="CHIN"/>
    <s v="Justin Rashad"/>
    <n v="1"/>
    <d v="1982-01-29T00:00:00"/>
    <s v="Veterans M3"/>
    <s v="-60 kg"/>
    <n v="3"/>
    <s v="Las Vegas World Championships Veterans 2024"/>
    <x v="0"/>
    <s v="WC"/>
    <s v="2024"/>
    <s v="2024 WC 3"/>
    <n v="140"/>
    <x v="934"/>
    <x v="12"/>
  </r>
  <r>
    <s v="1f91acb2"/>
    <s v="FRA"/>
    <s v="BLIN"/>
    <s v="Steven"/>
    <n v="1"/>
    <d v="1980-09-10T00:00:00"/>
    <s v="Veterans M3"/>
    <s v="-60 kg"/>
    <n v="3"/>
    <s v="Las Vegas World Championships Veterans 2024"/>
    <x v="0"/>
    <s v="WC"/>
    <s v="2024"/>
    <s v="2024 WC 3"/>
    <n v="140"/>
    <x v="935"/>
    <x v="13"/>
  </r>
  <r>
    <s v="5a31e974"/>
    <s v="HAI"/>
    <s v="CADET"/>
    <s v="Gerard"/>
    <n v="1"/>
    <d v="1981-07-26T00:00:00"/>
    <s v="Veterans M3"/>
    <s v="-66 kg"/>
    <n v="1"/>
    <s v="Las Vegas World Championships Veterans 2024"/>
    <x v="0"/>
    <s v="WC"/>
    <s v="2024"/>
    <s v="2024 WC 1"/>
    <n v="350"/>
    <x v="936"/>
    <x v="11"/>
  </r>
  <r>
    <s v="16a1c9a2"/>
    <s v="HUN"/>
    <s v="SINKA"/>
    <s v="Szabolcs"/>
    <n v="1"/>
    <d v="1982-09-29T00:00:00"/>
    <s v="Veterans M3"/>
    <s v="-66 kg"/>
    <n v="2"/>
    <s v="Las Vegas World Championships Veterans 2024"/>
    <x v="0"/>
    <s v="WC"/>
    <s v="2024"/>
    <s v="2024 WC 2"/>
    <n v="210"/>
    <x v="76"/>
    <x v="12"/>
  </r>
  <r>
    <s v="dd1ce8ff"/>
    <s v="FRA"/>
    <s v="SCHILLEWAERT"/>
    <s v="Eric"/>
    <n v="1"/>
    <d v="1981-09-28T00:00:00"/>
    <s v="Veterans M3"/>
    <s v="-66 kg"/>
    <n v="3"/>
    <s v="Las Vegas World Championships Veterans 2024"/>
    <x v="0"/>
    <s v="WC"/>
    <s v="2024"/>
    <s v="2024 WC 3"/>
    <n v="140"/>
    <x v="75"/>
    <x v="11"/>
  </r>
  <r>
    <s v="d2d6644c"/>
    <s v="BRA"/>
    <s v="TATEAMA"/>
    <s v="Claudio"/>
    <n v="1"/>
    <d v="1982-08-24T00:00:00"/>
    <s v="Veterans M3"/>
    <s v="-66 kg"/>
    <n v="3"/>
    <s v="Las Vegas World Championships Veterans 2024"/>
    <x v="0"/>
    <s v="WC"/>
    <s v="2024"/>
    <s v="2024 WC 3"/>
    <n v="140"/>
    <x v="937"/>
    <x v="12"/>
  </r>
  <r>
    <s v="29c263d5"/>
    <s v="POL"/>
    <s v="WILKOMIRSKI"/>
    <s v="Krzysztof"/>
    <n v="1"/>
    <d v="1980-09-18T00:00:00"/>
    <s v="Veterans M3"/>
    <s v="-73 kg"/>
    <n v="1"/>
    <s v="Las Vegas World Championships Veterans 2024"/>
    <x v="0"/>
    <s v="WC"/>
    <s v="2024"/>
    <s v="2024 WC 1"/>
    <n v="350"/>
    <x v="83"/>
    <x v="13"/>
  </r>
  <r>
    <s v="acbf17c9"/>
    <s v="FRA"/>
    <s v="BOULEMIA"/>
    <s v="Mustapha"/>
    <n v="1"/>
    <d v="1982-07-19T00:00:00"/>
    <s v="Veterans M3"/>
    <s v="-73 kg"/>
    <n v="2"/>
    <s v="Las Vegas World Championships Veterans 2024"/>
    <x v="0"/>
    <s v="WC"/>
    <s v="2024"/>
    <s v="2024 WC 2"/>
    <n v="210"/>
    <x v="362"/>
    <x v="12"/>
  </r>
  <r>
    <s v="9e8c5f64"/>
    <s v="KAZ"/>
    <s v="MUKASHOV"/>
    <s v="Azamat"/>
    <n v="1"/>
    <d v="1982-05-08T00:00:00"/>
    <s v="Veterans M3"/>
    <s v="-73 kg"/>
    <n v="3"/>
    <s v="Las Vegas World Championships Veterans 2024"/>
    <x v="0"/>
    <s v="WC"/>
    <s v="2024"/>
    <s v="2024 WC 3"/>
    <n v="140"/>
    <x v="938"/>
    <x v="12"/>
  </r>
  <r>
    <s v="476e7ca8"/>
    <s v="CAN"/>
    <s v="ZALESKIKH"/>
    <s v="Ivan"/>
    <n v="1"/>
    <d v="1982-03-15T00:00:00"/>
    <s v="Veterans M3"/>
    <s v="-73 kg"/>
    <n v="3"/>
    <s v="Las Vegas World Championships Veterans 2024"/>
    <x v="0"/>
    <s v="WC"/>
    <s v="2024"/>
    <s v="2024 WC 3"/>
    <n v="140"/>
    <x v="939"/>
    <x v="12"/>
  </r>
  <r>
    <s v="9b6e992d"/>
    <s v="BRA"/>
    <s v="DOS SANTOS"/>
    <s v="Emanoel"/>
    <n v="1"/>
    <d v="1983-12-21T00:00:00"/>
    <s v="Veterans M3"/>
    <s v="-81 kg"/>
    <n v="1"/>
    <s v="Las Vegas World Championships Veterans 2024"/>
    <x v="0"/>
    <s v="WC"/>
    <s v="2024"/>
    <s v="2024 WC 1"/>
    <n v="350"/>
    <x v="940"/>
    <x v="10"/>
  </r>
  <r>
    <s v="f9e75eab"/>
    <s v="USA"/>
    <s v="DIAZ"/>
    <s v="Miguel"/>
    <n v="1"/>
    <d v="1983-09-12T00:00:00"/>
    <s v="Veterans M3"/>
    <s v="-81 kg"/>
    <n v="2"/>
    <s v="Las Vegas World Championships Veterans 2024"/>
    <x v="0"/>
    <s v="WC"/>
    <s v="2024"/>
    <s v="2024 WC 2"/>
    <n v="210"/>
    <x v="585"/>
    <x v="10"/>
  </r>
  <r>
    <s v="1ad443e6"/>
    <s v="GEO"/>
    <s v="UDZILAURI"/>
    <s v="David"/>
    <n v="1"/>
    <d v="1983-12-17T00:00:00"/>
    <s v="Veterans M3"/>
    <s v="-81 kg"/>
    <n v="3"/>
    <s v="Las Vegas World Championships Veterans 2024"/>
    <x v="0"/>
    <s v="WC"/>
    <s v="2024"/>
    <s v="2024 WC 3"/>
    <n v="140"/>
    <x v="85"/>
    <x v="10"/>
  </r>
  <r>
    <s v="7469e59d"/>
    <s v="SUI"/>
    <s v="EGGER"/>
    <s v="Micha"/>
    <n v="1"/>
    <d v="1981-08-03T00:00:00"/>
    <s v="Veterans M3"/>
    <s v="-81 kg"/>
    <n v="3"/>
    <s v="Las Vegas World Championships Veterans 2024"/>
    <x v="0"/>
    <s v="WC"/>
    <s v="2024"/>
    <s v="2024 WC 3"/>
    <n v="140"/>
    <x v="365"/>
    <x v="11"/>
  </r>
  <r>
    <s v="fb381746"/>
    <s v="KAZ"/>
    <s v="OMAROV"/>
    <s v="Yerlan"/>
    <n v="1"/>
    <d v="1984-08-22T00:00:00"/>
    <s v="Veterans M3"/>
    <s v="-90 kg"/>
    <n v="1"/>
    <s v="Las Vegas World Championships Veterans 2024"/>
    <x v="0"/>
    <s v="WC"/>
    <s v="2024"/>
    <s v="2024 WC 1"/>
    <n v="350"/>
    <x v="941"/>
    <x v="6"/>
  </r>
  <r>
    <s v="2eaf319a"/>
    <s v="GEO"/>
    <s v="MIKABERIDZE"/>
    <s v="Lasha"/>
    <n v="1"/>
    <d v="1982-08-08T00:00:00"/>
    <s v="Veterans M3"/>
    <s v="-90 kg"/>
    <n v="2"/>
    <s v="Las Vegas World Championships Veterans 2024"/>
    <x v="0"/>
    <s v="WC"/>
    <s v="2024"/>
    <s v="2024 WC 2"/>
    <n v="210"/>
    <x v="371"/>
    <x v="12"/>
  </r>
  <r>
    <n v="88348889"/>
    <s v="ITA"/>
    <s v="ROCCA"/>
    <s v="Leonardo"/>
    <n v="1"/>
    <d v="1982-09-06T00:00:00"/>
    <s v="Veterans M3"/>
    <s v="-90 kg"/>
    <n v="3"/>
    <s v="Las Vegas World Championships Veterans 2024"/>
    <x v="0"/>
    <s v="WC"/>
    <s v="2024"/>
    <s v="2024 WC 3"/>
    <n v="140"/>
    <x v="942"/>
    <x v="12"/>
  </r>
  <r>
    <s v="4b167bf7"/>
    <s v="BEL"/>
    <s v="VANHOLLEBEKE"/>
    <s v="Fabian"/>
    <n v="1"/>
    <d v="1980-03-21T00:00:00"/>
    <s v="Veterans M3"/>
    <s v="-90 kg"/>
    <n v="3"/>
    <s v="Las Vegas World Championships Veterans 2024"/>
    <x v="0"/>
    <s v="WC"/>
    <s v="2024"/>
    <s v="2024 WC 3"/>
    <n v="140"/>
    <x v="539"/>
    <x v="13"/>
  </r>
  <r>
    <s v="129a11b3"/>
    <s v="GEO"/>
    <s v="GOBEJISHVILI"/>
    <s v="Deviko"/>
    <n v="1"/>
    <d v="1983-12-11T00:00:00"/>
    <s v="Veterans M3"/>
    <s v="-100 kg"/>
    <n v="1"/>
    <s v="Las Vegas World Championships Veterans 2024"/>
    <x v="0"/>
    <s v="WC"/>
    <s v="2024"/>
    <s v="2024 WC 1"/>
    <n v="350"/>
    <x v="92"/>
    <x v="10"/>
  </r>
  <r>
    <s v="a2a81fc9"/>
    <s v="BRA"/>
    <s v="FERREIRA"/>
    <s v="Otavio"/>
    <n v="1"/>
    <d v="1983-12-23T00:00:00"/>
    <s v="Veterans M3"/>
    <s v="-100 kg"/>
    <n v="2"/>
    <s v="Las Vegas World Championships Veterans 2024"/>
    <x v="0"/>
    <s v="WC"/>
    <s v="2024"/>
    <s v="2024 WC 2"/>
    <n v="210"/>
    <x v="943"/>
    <x v="10"/>
  </r>
  <r>
    <s v="96a5931e"/>
    <s v="BRA"/>
    <s v="ALONSO"/>
    <s v="Humberto"/>
    <n v="1"/>
    <d v="1980-10-01T00:00:00"/>
    <s v="Veterans M3"/>
    <s v="-100 kg"/>
    <n v="3"/>
    <s v="Las Vegas World Championships Veterans 2024"/>
    <x v="0"/>
    <s v="WC"/>
    <s v="2024"/>
    <s v="2024 WC 3"/>
    <n v="140"/>
    <x v="944"/>
    <x v="13"/>
  </r>
  <r>
    <s v="2577197a"/>
    <s v="AZE"/>
    <s v="ALAKBAROV"/>
    <s v="Intigam"/>
    <n v="1"/>
    <d v="1984-02-01T00:00:00"/>
    <s v="Veterans M3"/>
    <s v="-100 kg"/>
    <n v="3"/>
    <s v="Las Vegas World Championships Veterans 2024"/>
    <x v="0"/>
    <s v="WC"/>
    <s v="2024"/>
    <s v="2024 WC 3"/>
    <n v="140"/>
    <x v="945"/>
    <x v="6"/>
  </r>
  <r>
    <s v="cc4e8a75"/>
    <s v="BRA"/>
    <s v="FERREIRA"/>
    <s v="Ricardo"/>
    <n v="1"/>
    <d v="1982-07-26T00:00:00"/>
    <s v="Veterans M3"/>
    <s v="+100 kg"/>
    <n v="1"/>
    <s v="Las Vegas World Championships Veterans 2024"/>
    <x v="0"/>
    <s v="WC"/>
    <s v="2024"/>
    <s v="2024 WC 1"/>
    <n v="350"/>
    <x v="375"/>
    <x v="12"/>
  </r>
  <r>
    <s v="5568969c"/>
    <s v="KAZ"/>
    <s v="ABEUOV"/>
    <s v="Arman"/>
    <n v="1"/>
    <d v="1982-06-30T00:00:00"/>
    <s v="Veterans M3"/>
    <s v="+100 kg"/>
    <n v="2"/>
    <s v="Las Vegas World Championships Veterans 2024"/>
    <x v="0"/>
    <s v="WC"/>
    <s v="2024"/>
    <s v="2024 WC 2"/>
    <n v="210"/>
    <x v="378"/>
    <x v="12"/>
  </r>
  <r>
    <s v="f3e4d18e"/>
    <s v="USA"/>
    <s v="GIZA"/>
    <s v="Joshua"/>
    <n v="1"/>
    <d v="1982-06-06T00:00:00"/>
    <s v="Veterans M3"/>
    <s v="+100 kg"/>
    <n v="3"/>
    <s v="Las Vegas World Championships Veterans 2024"/>
    <x v="0"/>
    <s v="WC"/>
    <s v="2024"/>
    <s v="2024 WC 3"/>
    <n v="140"/>
    <x v="946"/>
    <x v="12"/>
  </r>
  <r>
    <s v="2a78b6c6"/>
    <s v="MGL"/>
    <s v="ALTANGEREL"/>
    <s v="Davaanyam"/>
    <n v="1"/>
    <d v="1984-09-17T00:00:00"/>
    <s v="Veterans M3"/>
    <s v="+100 kg"/>
    <n v="3"/>
    <s v="Las Vegas World Championships Veterans 2024"/>
    <x v="0"/>
    <s v="WC"/>
    <s v="2024"/>
    <s v="2024 WC 3"/>
    <n v="140"/>
    <x v="947"/>
    <x v="6"/>
  </r>
  <r>
    <s v="f6bbc7d6"/>
    <s v="FRA"/>
    <s v="BRONNER"/>
    <s v="Lucie"/>
    <n v="2"/>
    <d v="1981-01-20T00:00:00"/>
    <s v="Veterans F3"/>
    <s v="-52 kg"/>
    <n v="1"/>
    <s v="Las Vegas World Championships Veterans 2024"/>
    <x v="1"/>
    <s v="WC"/>
    <s v="2024"/>
    <s v="2024 WC 1"/>
    <n v="350"/>
    <x v="696"/>
    <x v="11"/>
  </r>
  <r>
    <s v="1211382e"/>
    <s v="CAN"/>
    <s v="OCKEDAHL"/>
    <s v="Bianca"/>
    <n v="2"/>
    <d v="1981-12-06T00:00:00"/>
    <s v="Veterans F3"/>
    <s v="-52 kg"/>
    <n v="2"/>
    <s v="Las Vegas World Championships Veterans 2024"/>
    <x v="1"/>
    <s v="WC"/>
    <s v="2024"/>
    <s v="2024 WC 2"/>
    <n v="210"/>
    <x v="948"/>
    <x v="11"/>
  </r>
  <r>
    <s v="7daa8742"/>
    <s v="ESP"/>
    <s v="MORENO VELAZQUEZ"/>
    <s v="Miriam"/>
    <n v="2"/>
    <d v="1981-08-28T00:00:00"/>
    <s v="Veterans F3"/>
    <s v="-52 kg"/>
    <n v="3"/>
    <s v="Las Vegas World Championships Veterans 2024"/>
    <x v="1"/>
    <s v="WC"/>
    <s v="2024"/>
    <s v="2024 WC 3"/>
    <n v="140"/>
    <x v="695"/>
    <x v="11"/>
  </r>
  <r>
    <s v="554c9299"/>
    <s v="ITA"/>
    <s v="MERELLI"/>
    <s v="Elen"/>
    <n v="2"/>
    <d v="1981-03-09T00:00:00"/>
    <s v="Veterans F3"/>
    <s v="-52 kg"/>
    <n v="3"/>
    <s v="Las Vegas World Championships Veterans 2024"/>
    <x v="1"/>
    <s v="WC"/>
    <s v="2024"/>
    <s v="2024 WC 3"/>
    <n v="140"/>
    <x v="379"/>
    <x v="11"/>
  </r>
  <r>
    <s v="49cec617"/>
    <s v="FRA"/>
    <s v="MARTIN"/>
    <s v="Vanessa"/>
    <n v="2"/>
    <d v="1984-06-03T00:00:00"/>
    <s v="Veterans F3"/>
    <s v="-57 kg"/>
    <n v="1"/>
    <s v="Las Vegas World Championships Veterans 2024"/>
    <x v="1"/>
    <s v="WC"/>
    <s v="2024"/>
    <s v="2024 WC 1"/>
    <n v="350"/>
    <x v="344"/>
    <x v="6"/>
  </r>
  <r>
    <s v="6371868a"/>
    <s v="JPN"/>
    <s v="ROMERO"/>
    <s v="Aya"/>
    <n v="2"/>
    <d v="1980-10-27T00:00:00"/>
    <s v="Veterans F3"/>
    <s v="-57 kg"/>
    <n v="2"/>
    <s v="Las Vegas World Championships Veterans 2024"/>
    <x v="1"/>
    <s v="WC"/>
    <s v="2024"/>
    <s v="2024 WC 2"/>
    <n v="210"/>
    <x v="949"/>
    <x v="13"/>
  </r>
  <r>
    <s v="59c8d2c2"/>
    <s v="CAN"/>
    <s v="WILTSHIRE"/>
    <s v="Laurie"/>
    <n v="2"/>
    <d v="1983-09-18T00:00:00"/>
    <s v="Veterans F3"/>
    <s v="-57 kg"/>
    <n v="3"/>
    <s v="Las Vegas World Championships Veterans 2024"/>
    <x v="1"/>
    <s v="WC"/>
    <s v="2024"/>
    <s v="2024 WC 3"/>
    <n v="140"/>
    <x v="950"/>
    <x v="10"/>
  </r>
  <r>
    <s v="1b3d6895"/>
    <s v="GBR"/>
    <s v="RAWLINGS"/>
    <s v="Caroline"/>
    <n v="2"/>
    <d v="1981-06-13T00:00:00"/>
    <s v="Veterans F3"/>
    <s v="-57 kg"/>
    <n v="3"/>
    <s v="Las Vegas World Championships Veterans 2024"/>
    <x v="1"/>
    <s v="WC"/>
    <s v="2024"/>
    <s v="2024 WC 3"/>
    <n v="140"/>
    <x v="951"/>
    <x v="11"/>
  </r>
  <r>
    <s v="aa41f6a9"/>
    <s v="USA"/>
    <s v="VELAZQUEZ"/>
    <s v="Flor"/>
    <n v="2"/>
    <d v="1984-05-02T00:00:00"/>
    <s v="Veterans F3"/>
    <s v="-63 kg"/>
    <n v="1"/>
    <s v="Las Vegas World Championships Veterans 2024"/>
    <x v="1"/>
    <s v="WC"/>
    <s v="2024"/>
    <s v="2024 WC 1"/>
    <n v="350"/>
    <x v="952"/>
    <x v="6"/>
  </r>
  <r>
    <s v="8ced2863"/>
    <s v="HUN"/>
    <s v="ONODY"/>
    <s v="Beata"/>
    <n v="2"/>
    <d v="1984-09-18T00:00:00"/>
    <s v="Veterans F3"/>
    <s v="-63 kg"/>
    <n v="2"/>
    <s v="Las Vegas World Championships Veterans 2024"/>
    <x v="1"/>
    <s v="WC"/>
    <s v="2024"/>
    <s v="2024 WC 2"/>
    <n v="210"/>
    <x v="953"/>
    <x v="6"/>
  </r>
  <r>
    <s v="4a9cefdf"/>
    <s v="MNE"/>
    <s v="MARTINOVIC"/>
    <s v="Mirjana"/>
    <n v="2"/>
    <d v="1982-12-22T00:00:00"/>
    <s v="Veterans F3"/>
    <s v="-63 kg"/>
    <n v="3"/>
    <s v="Las Vegas World Championships Veterans 2024"/>
    <x v="1"/>
    <s v="WC"/>
    <s v="2024"/>
    <s v="2024 WC 3"/>
    <n v="140"/>
    <x v="713"/>
    <x v="12"/>
  </r>
  <r>
    <s v="1541d6a7"/>
    <s v="DEN"/>
    <s v="OESTERGAARD"/>
    <s v="Julie"/>
    <n v="2"/>
    <d v="1980-08-06T00:00:00"/>
    <s v="Veterans F3"/>
    <s v="-63 kg"/>
    <n v="3"/>
    <s v="Las Vegas World Championships Veterans 2024"/>
    <x v="1"/>
    <s v="WC"/>
    <s v="2024"/>
    <s v="2024 WC 3"/>
    <n v="140"/>
    <x v="382"/>
    <x v="13"/>
  </r>
  <r>
    <s v="1b689397"/>
    <s v="JPN"/>
    <s v="SASAKI"/>
    <s v="Rieko"/>
    <n v="2"/>
    <d v="1980-12-29T00:00:00"/>
    <s v="Veterans F3"/>
    <s v="-70 kg"/>
    <n v="1"/>
    <s v="Las Vegas World Championships Veterans 2024"/>
    <x v="1"/>
    <s v="WC"/>
    <s v="2024"/>
    <s v="2024 WC 1"/>
    <n v="350"/>
    <x v="954"/>
    <x v="13"/>
  </r>
  <r>
    <s v="3c813d91"/>
    <s v="GER"/>
    <s v="MUENSTER"/>
    <s v="Jessica"/>
    <n v="2"/>
    <d v="1983-03-12T00:00:00"/>
    <s v="Veterans F3"/>
    <s v="-70 kg"/>
    <n v="2"/>
    <s v="Las Vegas World Championships Veterans 2024"/>
    <x v="1"/>
    <s v="WC"/>
    <s v="2024"/>
    <s v="2024 WC 2"/>
    <n v="210"/>
    <x v="955"/>
    <x v="10"/>
  </r>
  <r>
    <s v="f52f2123"/>
    <s v="USA"/>
    <s v="JONES"/>
    <s v="Amber"/>
    <n v="2"/>
    <d v="1982-06-29T00:00:00"/>
    <s v="Veterans F3"/>
    <s v="-70 kg"/>
    <n v="3"/>
    <s v="Las Vegas World Championships Veterans 2024"/>
    <x v="1"/>
    <s v="WC"/>
    <s v="2024"/>
    <s v="2024 WC 3"/>
    <n v="140"/>
    <x v="956"/>
    <x v="12"/>
  </r>
  <r>
    <s v="f6e98c73"/>
    <s v="FRA"/>
    <s v="BEKKOUCHE"/>
    <s v="Sorraya"/>
    <n v="2"/>
    <d v="1989-03-13T00:00:00"/>
    <s v="Veterans F3"/>
    <s v="-78 kg"/>
    <n v="1"/>
    <s v="Las Vegas World Championships Veterans 2024"/>
    <x v="1"/>
    <s v="WC"/>
    <s v="2024"/>
    <s v="2024 WC 1"/>
    <n v="350"/>
    <x v="33"/>
    <x v="4"/>
  </r>
  <r>
    <s v="4da8a41c"/>
    <s v="FRA"/>
    <s v="GUIMARD"/>
    <s v="BLANDINE"/>
    <n v="2"/>
    <d v="1985-10-31T00:00:00"/>
    <s v="Veterans F3"/>
    <s v="-78 kg"/>
    <n v="2"/>
    <s v="Las Vegas World Championships Veterans 2024"/>
    <x v="1"/>
    <s v="WC"/>
    <s v="2024"/>
    <s v="2024 WC 2"/>
    <n v="210"/>
    <x v="353"/>
    <x v="7"/>
  </r>
  <r>
    <s v="e28a2729"/>
    <s v="FRA"/>
    <s v="GOBERT"/>
    <s v="Stephanie"/>
    <n v="2"/>
    <d v="1983-05-31T00:00:00"/>
    <s v="Veterans F3"/>
    <s v="-78 kg"/>
    <n v="3"/>
    <s v="Las Vegas World Championships Veterans 2024"/>
    <x v="1"/>
    <s v="WC"/>
    <s v="2024"/>
    <s v="2024 WC 3"/>
    <n v="140"/>
    <x v="957"/>
    <x v="10"/>
  </r>
  <r>
    <s v="a638fcc6"/>
    <s v="GER"/>
    <s v="ECKERT"/>
    <s v="Julia"/>
    <n v="2"/>
    <d v="1986-08-03T00:00:00"/>
    <s v="Veterans F3"/>
    <s v="-78 kg"/>
    <n v="3"/>
    <s v="Las Vegas World Championships Veterans 2024"/>
    <x v="1"/>
    <s v="WC"/>
    <s v="2024"/>
    <s v="2024 WC 3"/>
    <n v="140"/>
    <x v="812"/>
    <x v="8"/>
  </r>
  <r>
    <s v="4af79147"/>
    <s v="BRA"/>
    <s v="CEZARIO"/>
    <s v="Cristian"/>
    <n v="1"/>
    <d v="1979-11-16T00:00:00"/>
    <s v="Veterans M4"/>
    <s v="-60 kg"/>
    <n v="1"/>
    <s v="Las Vegas World Championships Veterans 2024"/>
    <x v="0"/>
    <s v="WC"/>
    <s v="2024"/>
    <s v="2024 WC 1"/>
    <n v="350"/>
    <x v="356"/>
    <x v="14"/>
  </r>
  <r>
    <s v="4bc8294f"/>
    <s v="FRA"/>
    <s v="AUSSIBAL"/>
    <s v="Yann"/>
    <n v="1"/>
    <d v="1978-12-22T00:00:00"/>
    <s v="Veterans M4"/>
    <s v="-60 kg"/>
    <n v="2"/>
    <s v="Las Vegas World Championships Veterans 2024"/>
    <x v="0"/>
    <s v="WC"/>
    <s v="2024"/>
    <s v="2024 WC 2"/>
    <n v="210"/>
    <x v="958"/>
    <x v="17"/>
  </r>
  <r>
    <s v="6f4277f8"/>
    <s v="USA"/>
    <s v="SORDO"/>
    <s v="Carlos"/>
    <n v="1"/>
    <d v="1978-01-10T00:00:00"/>
    <s v="Veterans M4"/>
    <s v="-60 kg"/>
    <n v="3"/>
    <s v="Las Vegas World Championships Veterans 2024"/>
    <x v="0"/>
    <s v="WC"/>
    <s v="2024"/>
    <s v="2024 WC 3"/>
    <n v="140"/>
    <x v="388"/>
    <x v="17"/>
  </r>
  <r>
    <s v="e53c131e"/>
    <s v="GER"/>
    <s v="SWIECH"/>
    <s v="Hubert"/>
    <n v="1"/>
    <d v="1975-10-25T00:00:00"/>
    <s v="Veterans M4"/>
    <s v="-60 kg"/>
    <n v="3"/>
    <s v="Las Vegas World Championships Veterans 2024"/>
    <x v="0"/>
    <s v="WC"/>
    <s v="2024"/>
    <s v="2024 WC 3"/>
    <n v="140"/>
    <x v="387"/>
    <x v="18"/>
  </r>
  <r>
    <s v="b6673ed2"/>
    <s v="MGL"/>
    <s v="SONOMDAGVA"/>
    <s v="Chinzorig"/>
    <n v="1"/>
    <d v="1979-02-15T00:00:00"/>
    <s v="Veterans M4"/>
    <s v="-66 kg"/>
    <n v="1"/>
    <s v="Las Vegas World Championships Veterans 2024"/>
    <x v="0"/>
    <s v="WC"/>
    <s v="2024"/>
    <s v="2024 WC 1"/>
    <n v="350"/>
    <x v="959"/>
    <x v="14"/>
  </r>
  <r>
    <s v="d69c4a4f"/>
    <s v="FRA"/>
    <s v="CALARNOU"/>
    <s v="YANN"/>
    <n v="1"/>
    <d v="1975-01-06T00:00:00"/>
    <s v="Veterans M4"/>
    <s v="-66 kg"/>
    <n v="2"/>
    <s v="Las Vegas World Championships Veterans 2024"/>
    <x v="0"/>
    <s v="WC"/>
    <s v="2024"/>
    <s v="2024 WC 2"/>
    <n v="210"/>
    <x v="112"/>
    <x v="18"/>
  </r>
  <r>
    <s v="a733aa15"/>
    <s v="CAN"/>
    <s v="YEE"/>
    <s v="Michael"/>
    <n v="1"/>
    <d v="1978-11-04T00:00:00"/>
    <s v="Veterans M4"/>
    <s v="-66 kg"/>
    <n v="3"/>
    <s v="Las Vegas World Championships Veterans 2024"/>
    <x v="0"/>
    <s v="WC"/>
    <s v="2024"/>
    <s v="2024 WC 3"/>
    <n v="140"/>
    <x v="960"/>
    <x v="17"/>
  </r>
  <r>
    <s v="be18b33d"/>
    <s v="ARG"/>
    <s v="VINAYA"/>
    <s v="Sebastian"/>
    <n v="1"/>
    <d v="1979-03-10T00:00:00"/>
    <s v="Veterans M4"/>
    <s v="-66 kg"/>
    <n v="3"/>
    <s v="Las Vegas World Championships Veterans 2024"/>
    <x v="0"/>
    <s v="WC"/>
    <s v="2024"/>
    <s v="2024 WC 3"/>
    <n v="140"/>
    <x v="961"/>
    <x v="14"/>
  </r>
  <r>
    <s v="9a8fdd39"/>
    <s v="SRB"/>
    <s v="MIJALKOVIC"/>
    <s v="Milos"/>
    <n v="1"/>
    <d v="1978-03-08T00:00:00"/>
    <s v="Veterans M4"/>
    <s v="-73 kg"/>
    <n v="1"/>
    <s v="Las Vegas World Championships Veterans 2024"/>
    <x v="0"/>
    <s v="WC"/>
    <s v="2024"/>
    <s v="2024 WC 1"/>
    <n v="350"/>
    <x v="962"/>
    <x v="17"/>
  </r>
  <r>
    <s v="94e87aa9"/>
    <s v="BRA"/>
    <s v="HAYEK"/>
    <s v="Bahjet"/>
    <n v="1"/>
    <d v="1976-05-17T00:00:00"/>
    <s v="Veterans M4"/>
    <s v="-73 kg"/>
    <n v="2"/>
    <s v="Las Vegas World Championships Veterans 2024"/>
    <x v="0"/>
    <s v="WC"/>
    <s v="2024"/>
    <s v="2024 WC 2"/>
    <n v="210"/>
    <x v="393"/>
    <x v="15"/>
  </r>
  <r>
    <s v="75f6a62f"/>
    <s v="KAZ"/>
    <s v="ISKAKOV"/>
    <s v="Rakhat"/>
    <n v="1"/>
    <d v="1977-03-31T00:00:00"/>
    <s v="Veterans M4"/>
    <s v="-73 kg"/>
    <n v="3"/>
    <s v="Las Vegas World Championships Veterans 2024"/>
    <x v="0"/>
    <s v="WC"/>
    <s v="2024"/>
    <s v="2024 WC 3"/>
    <n v="140"/>
    <x v="963"/>
    <x v="16"/>
  </r>
  <r>
    <s v="57cb15d4"/>
    <s v="USA"/>
    <s v="FORD"/>
    <s v="Gavrila"/>
    <n v="1"/>
    <d v="1978-05-19T00:00:00"/>
    <s v="Veterans M4"/>
    <s v="-73 kg"/>
    <n v="3"/>
    <s v="Las Vegas World Championships Veterans 2024"/>
    <x v="0"/>
    <s v="WC"/>
    <s v="2024"/>
    <s v="2024 WC 3"/>
    <n v="140"/>
    <x v="964"/>
    <x v="17"/>
  </r>
  <r>
    <s v="9366a346"/>
    <s v="BRA"/>
    <s v="SANTANA"/>
    <s v="Rodrigo"/>
    <n v="1"/>
    <d v="1978-08-08T00:00:00"/>
    <s v="Veterans M4"/>
    <s v="-81 kg"/>
    <n v="1"/>
    <s v="Las Vegas World Championships Veterans 2024"/>
    <x v="0"/>
    <s v="WC"/>
    <s v="2024"/>
    <s v="2024 WC 1"/>
    <n v="350"/>
    <x v="965"/>
    <x v="17"/>
  </r>
  <r>
    <s v="c319fbea"/>
    <s v="GBR"/>
    <s v="HORNSBY"/>
    <s v="James"/>
    <n v="1"/>
    <d v="1976-07-26T00:00:00"/>
    <s v="Veterans M4"/>
    <s v="-81 kg"/>
    <n v="2"/>
    <s v="Las Vegas World Championships Veterans 2024"/>
    <x v="0"/>
    <s v="WC"/>
    <s v="2024"/>
    <s v="2024 WC 2"/>
    <n v="210"/>
    <x v="966"/>
    <x v="15"/>
  </r>
  <r>
    <s v="daa15375"/>
    <s v="CAN"/>
    <s v="SMILEY"/>
    <s v="Christopher"/>
    <n v="1"/>
    <d v="1976-12-05T00:00:00"/>
    <s v="Veterans M4"/>
    <s v="-81 kg"/>
    <n v="3"/>
    <s v="Las Vegas World Championships Veterans 2024"/>
    <x v="0"/>
    <s v="WC"/>
    <s v="2024"/>
    <s v="2024 WC 3"/>
    <n v="140"/>
    <x v="967"/>
    <x v="15"/>
  </r>
  <r>
    <s v="3a5b3a2b"/>
    <s v="FRA"/>
    <s v="MAYET"/>
    <s v="Bastien"/>
    <n v="1"/>
    <d v="1978-11-21T00:00:00"/>
    <s v="Veterans M4"/>
    <s v="-81 kg"/>
    <n v="3"/>
    <s v="Las Vegas World Championships Veterans 2024"/>
    <x v="0"/>
    <s v="WC"/>
    <s v="2024"/>
    <s v="2024 WC 3"/>
    <n v="140"/>
    <x v="968"/>
    <x v="17"/>
  </r>
  <r>
    <s v="531254b8"/>
    <s v="BRA"/>
    <s v="DE ARAGAO"/>
    <s v="Marcel"/>
    <n v="1"/>
    <d v="1978-03-24T00:00:00"/>
    <s v="Veterans M4"/>
    <s v="-90 kg"/>
    <n v="1"/>
    <s v="Las Vegas World Championships Veterans 2024"/>
    <x v="0"/>
    <s v="WC"/>
    <s v="2024"/>
    <s v="2024 WC 1"/>
    <n v="350"/>
    <x v="969"/>
    <x v="17"/>
  </r>
  <r>
    <s v="1f5c5c3e"/>
    <s v="BRA"/>
    <s v="MELLO"/>
    <s v="Peterson"/>
    <n v="1"/>
    <d v="1977-05-08T00:00:00"/>
    <s v="Veterans M4"/>
    <s v="-90 kg"/>
    <n v="2"/>
    <s v="Las Vegas World Championships Veterans 2024"/>
    <x v="0"/>
    <s v="WC"/>
    <s v="2024"/>
    <s v="2024 WC 2"/>
    <n v="210"/>
    <x v="970"/>
    <x v="16"/>
  </r>
  <r>
    <s v="acf2b22f"/>
    <s v="ESP"/>
    <s v="MENDOZA MARIN"/>
    <s v="Ruben"/>
    <n v="1"/>
    <d v="1979-02-15T00:00:00"/>
    <s v="Veterans M4"/>
    <s v="-90 kg"/>
    <n v="3"/>
    <s v="Las Vegas World Championships Veterans 2024"/>
    <x v="0"/>
    <s v="WC"/>
    <s v="2024"/>
    <s v="2024 WC 3"/>
    <n v="140"/>
    <x v="971"/>
    <x v="14"/>
  </r>
  <r>
    <s v="25294fff"/>
    <s v="POR"/>
    <s v="SANTOS"/>
    <s v="Joao"/>
    <n v="1"/>
    <d v="1975-03-03T00:00:00"/>
    <s v="Veterans M4"/>
    <s v="-90 kg"/>
    <n v="3"/>
    <s v="Las Vegas World Championships Veterans 2024"/>
    <x v="0"/>
    <s v="WC"/>
    <s v="2024"/>
    <s v="2024 WC 3"/>
    <n v="140"/>
    <x v="972"/>
    <x v="18"/>
  </r>
  <r>
    <s v="f7ce67e4"/>
    <s v="FRA"/>
    <s v="CAUSERO"/>
    <s v="Gregory"/>
    <n v="1"/>
    <d v="1978-09-10T00:00:00"/>
    <s v="Veterans M4"/>
    <s v="-100 kg"/>
    <n v="1"/>
    <s v="Las Vegas World Championships Veterans 2024"/>
    <x v="0"/>
    <s v="WC"/>
    <s v="2024"/>
    <s v="2024 WC 1"/>
    <n v="350"/>
    <x v="973"/>
    <x v="17"/>
  </r>
  <r>
    <s v="7e61b81d"/>
    <s v="POL"/>
    <s v="BOROWIEC"/>
    <s v="Grzegorz"/>
    <n v="1"/>
    <d v="1976-03-20T00:00:00"/>
    <s v="Veterans M4"/>
    <s v="-100 kg"/>
    <n v="2"/>
    <s v="Las Vegas World Championships Veterans 2024"/>
    <x v="0"/>
    <s v="WC"/>
    <s v="2024"/>
    <s v="2024 WC 2"/>
    <n v="210"/>
    <x v="974"/>
    <x v="15"/>
  </r>
  <r>
    <s v="f21a288b"/>
    <s v="KAZ"/>
    <s v="BADALOV"/>
    <s v="Zauri"/>
    <n v="1"/>
    <d v="1978-03-05T00:00:00"/>
    <s v="Veterans M4"/>
    <s v="-100 kg"/>
    <n v="3"/>
    <s v="Las Vegas World Championships Veterans 2024"/>
    <x v="0"/>
    <s v="WC"/>
    <s v="2024"/>
    <s v="2024 WC 3"/>
    <n v="140"/>
    <x v="975"/>
    <x v="17"/>
  </r>
  <r>
    <s v="4f6acd97"/>
    <s v="POR"/>
    <s v="BOLOTO"/>
    <s v="Antonio"/>
    <n v="1"/>
    <d v="1976-05-19T00:00:00"/>
    <s v="Veterans M4"/>
    <s v="-100 kg"/>
    <n v="3"/>
    <s v="Las Vegas World Championships Veterans 2024"/>
    <x v="0"/>
    <s v="WC"/>
    <s v="2024"/>
    <s v="2024 WC 3"/>
    <n v="140"/>
    <x v="130"/>
    <x v="15"/>
  </r>
  <r>
    <s v="257f4718"/>
    <s v="USA"/>
    <s v="NOGUEIRA"/>
    <s v="Gabriel"/>
    <n v="1"/>
    <d v="1979-05-18T00:00:00"/>
    <s v="Veterans M4"/>
    <s v="+100 kg"/>
    <n v="1"/>
    <s v="Las Vegas World Championships Veterans 2024"/>
    <x v="0"/>
    <s v="WC"/>
    <s v="2024"/>
    <s v="2024 WC 1"/>
    <n v="350"/>
    <x v="976"/>
    <x v="14"/>
  </r>
  <r>
    <s v="9ac8d4a8"/>
    <s v="MGL"/>
    <s v="BUD"/>
    <s v="Chinzorig"/>
    <n v="1"/>
    <d v="1979-03-25T00:00:00"/>
    <s v="Veterans M4"/>
    <s v="+100 kg"/>
    <n v="2"/>
    <s v="Las Vegas World Championships Veterans 2024"/>
    <x v="0"/>
    <s v="WC"/>
    <s v="2024"/>
    <s v="2024 WC 2"/>
    <n v="210"/>
    <x v="977"/>
    <x v="14"/>
  </r>
  <r>
    <s v="ba38beaa"/>
    <s v="ROU"/>
    <s v="GAVRIS"/>
    <s v="Aurel"/>
    <n v="1"/>
    <d v="1976-01-31T00:00:00"/>
    <s v="Veterans M4"/>
    <s v="+100 kg"/>
    <n v="3"/>
    <s v="Las Vegas World Championships Veterans 2024"/>
    <x v="0"/>
    <s v="WC"/>
    <s v="2024"/>
    <s v="2024 WC 3"/>
    <n v="140"/>
    <x v="135"/>
    <x v="15"/>
  </r>
  <r>
    <s v="675f5949"/>
    <s v="MGL"/>
    <s v="ODSUREN"/>
    <s v="Bayarkhuu"/>
    <n v="1"/>
    <d v="1978-08-31T00:00:00"/>
    <s v="Veterans M4"/>
    <s v="+100 kg"/>
    <n v="3"/>
    <s v="Las Vegas World Championships Veterans 2024"/>
    <x v="0"/>
    <s v="WC"/>
    <s v="2024"/>
    <s v="2024 WC 3"/>
    <n v="140"/>
    <x v="407"/>
    <x v="17"/>
  </r>
  <r>
    <s v="241f97c5"/>
    <s v="NCL"/>
    <s v="FOEILLET"/>
    <s v="Elodie"/>
    <n v="2"/>
    <d v="1979-11-27T00:00:00"/>
    <s v="Veterans F4"/>
    <s v="-52 kg"/>
    <n v="1"/>
    <s v="Las Vegas World Championships Veterans 2024"/>
    <x v="1"/>
    <s v="WC"/>
    <s v="2024"/>
    <s v="2024 WC 1"/>
    <n v="350"/>
    <x v="978"/>
    <x v="14"/>
  </r>
  <r>
    <s v="ad98a726"/>
    <s v="ESP"/>
    <s v="ROLDAN VIAR"/>
    <s v="Ana"/>
    <n v="2"/>
    <d v="1975-05-23T00:00:00"/>
    <s v="Veterans F4"/>
    <s v="-52 kg"/>
    <n v="2"/>
    <s v="Las Vegas World Championships Veterans 2024"/>
    <x v="1"/>
    <s v="WC"/>
    <s v="2024"/>
    <s v="2024 WC 2"/>
    <n v="210"/>
    <x v="410"/>
    <x v="18"/>
  </r>
  <r>
    <s v="afc57ebc"/>
    <s v="CAN"/>
    <s v="GELINAS"/>
    <s v="Isabelle"/>
    <n v="2"/>
    <d v="1975-04-11T00:00:00"/>
    <s v="Veterans F4"/>
    <s v="-52 kg"/>
    <n v="3"/>
    <s v="Las Vegas World Championships Veterans 2024"/>
    <x v="1"/>
    <s v="WC"/>
    <s v="2024"/>
    <s v="2024 WC 3"/>
    <n v="140"/>
    <x v="979"/>
    <x v="18"/>
  </r>
  <r>
    <s v="2981d591"/>
    <s v="ITA"/>
    <s v="CARTA"/>
    <s v="Alessandra"/>
    <n v="2"/>
    <d v="1975-01-14T00:00:00"/>
    <s v="Veterans F4"/>
    <s v="-52 kg"/>
    <n v="3"/>
    <s v="Las Vegas World Championships Veterans 2024"/>
    <x v="1"/>
    <s v="WC"/>
    <s v="2024"/>
    <s v="2024 WC 3"/>
    <n v="140"/>
    <x v="411"/>
    <x v="18"/>
  </r>
  <r>
    <s v="81ffd79b"/>
    <s v="POR"/>
    <s v="DINIZ"/>
    <s v="Catarina"/>
    <n v="2"/>
    <d v="1976-06-22T00:00:00"/>
    <s v="Veterans F4"/>
    <s v="-57 kg"/>
    <n v="1"/>
    <s v="Las Vegas World Championships Veterans 2024"/>
    <x v="1"/>
    <s v="WC"/>
    <s v="2024"/>
    <s v="2024 WC 1"/>
    <n v="350"/>
    <x v="138"/>
    <x v="15"/>
  </r>
  <r>
    <s v="d7f9fc1a"/>
    <s v="PYF"/>
    <s v="WUILMET"/>
    <s v="Laetitia"/>
    <n v="2"/>
    <d v="1977-10-14T00:00:00"/>
    <s v="Veterans F4"/>
    <s v="-57 kg"/>
    <n v="2"/>
    <s v="Las Vegas World Championships Veterans 2024"/>
    <x v="1"/>
    <s v="WC"/>
    <s v="2024"/>
    <s v="2024 WC 2"/>
    <n v="210"/>
    <x v="980"/>
    <x v="16"/>
  </r>
  <r>
    <s v="7791fb57"/>
    <s v="GER"/>
    <s v="MUECKE"/>
    <s v="Romy"/>
    <n v="2"/>
    <d v="1978-01-13T00:00:00"/>
    <s v="Veterans F4"/>
    <s v="-57 kg"/>
    <n v="3"/>
    <s v="Las Vegas World Championships Veterans 2024"/>
    <x v="1"/>
    <s v="WC"/>
    <s v="2024"/>
    <s v="2024 WC 3"/>
    <n v="140"/>
    <x v="140"/>
    <x v="17"/>
  </r>
  <r>
    <s v="b6524255"/>
    <s v="GER"/>
    <s v="GLENZ"/>
    <s v="Simone"/>
    <n v="2"/>
    <d v="1978-08-16T00:00:00"/>
    <s v="Veterans F4"/>
    <s v="-63 kg"/>
    <n v="1"/>
    <s v="Las Vegas World Championships Veterans 2024"/>
    <x v="1"/>
    <s v="WC"/>
    <s v="2024"/>
    <s v="2024 WC 1"/>
    <n v="350"/>
    <x v="145"/>
    <x v="17"/>
  </r>
  <r>
    <s v="791d455a"/>
    <s v="FRA"/>
    <s v="ROLAND"/>
    <s v="Delphine"/>
    <n v="2"/>
    <d v="1978-06-14T00:00:00"/>
    <s v="Veterans F4"/>
    <s v="-63 kg"/>
    <n v="2"/>
    <s v="Las Vegas World Championships Veterans 2024"/>
    <x v="1"/>
    <s v="WC"/>
    <s v="2024"/>
    <s v="2024 WC 2"/>
    <n v="210"/>
    <x v="144"/>
    <x v="17"/>
  </r>
  <r>
    <s v="9d187931"/>
    <s v="USA"/>
    <s v="GONZALEZ"/>
    <s v="Lisa"/>
    <n v="2"/>
    <d v="1979-11-15T00:00:00"/>
    <s v="Veterans F4"/>
    <s v="-63 kg"/>
    <n v="3"/>
    <s v="Las Vegas World Championships Veterans 2024"/>
    <x v="1"/>
    <s v="WC"/>
    <s v="2024"/>
    <s v="2024 WC 3"/>
    <n v="140"/>
    <x v="981"/>
    <x v="14"/>
  </r>
  <r>
    <s v="a98ca226"/>
    <s v="FRA"/>
    <s v="HAREL"/>
    <s v="Barbara"/>
    <n v="2"/>
    <d v="1977-05-05T00:00:00"/>
    <s v="Veterans F4"/>
    <s v="-70 kg"/>
    <n v="1"/>
    <s v="Las Vegas World Championships Veterans 2024"/>
    <x v="1"/>
    <s v="WC"/>
    <s v="2024"/>
    <s v="2024 WC 1"/>
    <n v="350"/>
    <x v="982"/>
    <x v="16"/>
  </r>
  <r>
    <s v="229b1e28"/>
    <s v="EST"/>
    <s v="PIHLAK"/>
    <s v="Evelin"/>
    <n v="2"/>
    <d v="1977-09-14T00:00:00"/>
    <s v="Veterans F4"/>
    <s v="-70 kg"/>
    <n v="2"/>
    <s v="Las Vegas World Championships Veterans 2024"/>
    <x v="1"/>
    <s v="WC"/>
    <s v="2024"/>
    <s v="2024 WC 2"/>
    <n v="210"/>
    <x v="983"/>
    <x v="16"/>
  </r>
  <r>
    <s v="6695bb83"/>
    <s v="ARG"/>
    <s v="GOROSTIAGA"/>
    <s v="Sandra"/>
    <n v="2"/>
    <d v="1977-07-29T00:00:00"/>
    <s v="Veterans F4"/>
    <s v="-70 kg"/>
    <n v="3"/>
    <s v="Las Vegas World Championships Veterans 2024"/>
    <x v="1"/>
    <s v="WC"/>
    <s v="2024"/>
    <s v="2024 WC 3"/>
    <n v="140"/>
    <x v="984"/>
    <x v="16"/>
  </r>
  <r>
    <s v="9134e477"/>
    <s v="BRA"/>
    <s v="MARQUES"/>
    <s v="Phyllis"/>
    <n v="2"/>
    <d v="1978-09-24T00:00:00"/>
    <s v="Veterans F4"/>
    <s v="-70 kg"/>
    <n v="3"/>
    <s v="Las Vegas World Championships Veterans 2024"/>
    <x v="1"/>
    <s v="WC"/>
    <s v="2024"/>
    <s v="2024 WC 3"/>
    <n v="140"/>
    <x v="985"/>
    <x v="17"/>
  </r>
  <r>
    <s v="715faeb2"/>
    <s v="FRA"/>
    <s v="BRUNET"/>
    <s v="JULIE"/>
    <n v="2"/>
    <d v="1979-06-03T00:00:00"/>
    <s v="Veterans F4"/>
    <s v="-78 kg"/>
    <n v="1"/>
    <s v="Las Vegas World Championships Veterans 2024"/>
    <x v="1"/>
    <s v="WC"/>
    <s v="2024"/>
    <s v="2024 WC 1"/>
    <n v="350"/>
    <x v="986"/>
    <x v="14"/>
  </r>
  <r>
    <s v="a4f7851e"/>
    <s v="FRA"/>
    <s v="HYPOLITE"/>
    <s v="Laurence"/>
    <n v="2"/>
    <d v="1979-05-21T00:00:00"/>
    <s v="Veterans F4"/>
    <s v="-78 kg"/>
    <n v="2"/>
    <s v="Las Vegas World Championships Veterans 2024"/>
    <x v="1"/>
    <s v="WC"/>
    <s v="2024"/>
    <s v="2024 WC 2"/>
    <n v="210"/>
    <x v="148"/>
    <x v="14"/>
  </r>
  <r>
    <s v="cdd9ab95"/>
    <s v="USA"/>
    <s v="HAUPTMANN"/>
    <s v="Sandra"/>
    <n v="2"/>
    <d v="1977-02-04T00:00:00"/>
    <s v="Veterans F4"/>
    <s v="-78 kg"/>
    <n v="3"/>
    <s v="Las Vegas World Championships Veterans 2024"/>
    <x v="1"/>
    <s v="WC"/>
    <s v="2024"/>
    <s v="2024 WC 3"/>
    <n v="140"/>
    <x v="987"/>
    <x v="16"/>
  </r>
  <r>
    <s v="d85cdbe1"/>
    <s v="NOR"/>
    <s v="RYNINGEN"/>
    <s v="Birgit"/>
    <n v="2"/>
    <d v="1977-11-01T00:00:00"/>
    <s v="Veterans F4"/>
    <s v="-78 kg"/>
    <n v="3"/>
    <s v="Las Vegas World Championships Veterans 2024"/>
    <x v="1"/>
    <s v="WC"/>
    <s v="2024"/>
    <s v="2024 WC 3"/>
    <n v="140"/>
    <x v="988"/>
    <x v="16"/>
  </r>
  <r>
    <s v="bb3a7bda"/>
    <s v="MGL"/>
    <s v="DORJGOTOV"/>
    <s v="Tserenkhand"/>
    <n v="2"/>
    <d v="1977-04-15T00:00:00"/>
    <s v="Veterans F4"/>
    <s v="+78 kg"/>
    <n v="1"/>
    <s v="Las Vegas World Championships Veterans 2024"/>
    <x v="1"/>
    <s v="WC"/>
    <s v="2024"/>
    <s v="2024 WC 1"/>
    <n v="350"/>
    <x v="989"/>
    <x v="16"/>
  </r>
  <r>
    <s v="c1fc8168"/>
    <s v="FRA"/>
    <s v="MACHY"/>
    <s v="Melanie"/>
    <n v="2"/>
    <d v="1982-08-19T00:00:00"/>
    <s v="Veterans F4"/>
    <s v="+78 kg"/>
    <n v="2"/>
    <s v="Las Vegas World Championships Veterans 2024"/>
    <x v="1"/>
    <s v="WC"/>
    <s v="2024"/>
    <s v="2024 WC 2"/>
    <n v="210"/>
    <x v="990"/>
    <x v="12"/>
  </r>
  <r>
    <s v="c2474fc9"/>
    <s v="FRA"/>
    <s v="LEPLET"/>
    <s v="Magalie"/>
    <n v="2"/>
    <d v="1977-03-24T00:00:00"/>
    <s v="Veterans F4"/>
    <s v="+78 kg"/>
    <n v="3"/>
    <s v="Las Vegas World Championships Veterans 2024"/>
    <x v="1"/>
    <s v="WC"/>
    <s v="2024"/>
    <s v="2024 WC 3"/>
    <n v="140"/>
    <x v="991"/>
    <x v="16"/>
  </r>
  <r>
    <s v="6bd64d6b"/>
    <s v="USA"/>
    <s v="GUNTHER"/>
    <s v="Gudrun"/>
    <n v="2"/>
    <d v="1979-12-05T00:00:00"/>
    <s v="Veterans F4"/>
    <s v="+78 kg"/>
    <n v="3"/>
    <s v="Las Vegas World Championships Veterans 2024"/>
    <x v="1"/>
    <s v="WC"/>
    <s v="2024"/>
    <s v="2024 WC 3"/>
    <n v="140"/>
    <x v="992"/>
    <x v="14"/>
  </r>
  <r>
    <s v="6f831279"/>
    <s v="FRA"/>
    <s v="DE LAVAU"/>
    <s v="PATRICE"/>
    <n v="1"/>
    <d v="1972-09-01T00:00:00"/>
    <s v="Veterans M5"/>
    <s v="-60 kg"/>
    <n v="1"/>
    <s v="Las Vegas World Championships Veterans 2024"/>
    <x v="0"/>
    <s v="WC"/>
    <s v="2024"/>
    <s v="2024 WC 1"/>
    <n v="350"/>
    <x v="993"/>
    <x v="21"/>
  </r>
  <r>
    <s v="ffe6d857"/>
    <s v="FRA"/>
    <s v="DJADRI"/>
    <s v="Sofiane"/>
    <n v="1"/>
    <d v="1973-11-07T00:00:00"/>
    <s v="Veterans M5"/>
    <s v="-60 kg"/>
    <n v="2"/>
    <s v="Las Vegas World Championships Veterans 2024"/>
    <x v="0"/>
    <s v="WC"/>
    <s v="2024"/>
    <s v="2024 WC 2"/>
    <n v="210"/>
    <x v="153"/>
    <x v="22"/>
  </r>
  <r>
    <s v="eb12146e"/>
    <s v="CAN"/>
    <s v="TAKAHASHI"/>
    <s v="Tim"/>
    <n v="1"/>
    <d v="1970-05-11T00:00:00"/>
    <s v="Veterans M5"/>
    <s v="-60 kg"/>
    <n v="3"/>
    <s v="Las Vegas World Championships Veterans 2024"/>
    <x v="0"/>
    <s v="WC"/>
    <s v="2024"/>
    <s v="2024 WC 3"/>
    <n v="140"/>
    <x v="994"/>
    <x v="20"/>
  </r>
  <r>
    <s v="71fcf71b"/>
    <s v="BEL"/>
    <s v="AGOSTINI"/>
    <s v="Ermanno"/>
    <n v="1"/>
    <d v="1970-02-19T00:00:00"/>
    <s v="Veterans M5"/>
    <s v="-60 kg"/>
    <n v="3"/>
    <s v="Las Vegas World Championships Veterans 2024"/>
    <x v="0"/>
    <s v="WC"/>
    <s v="2024"/>
    <s v="2024 WC 3"/>
    <n v="140"/>
    <x v="154"/>
    <x v="20"/>
  </r>
  <r>
    <s v="17214b42"/>
    <s v="BRA"/>
    <s v="BARBOSA"/>
    <s v="Marcio"/>
    <n v="1"/>
    <d v="1973-03-25T00:00:00"/>
    <s v="Veterans M5"/>
    <s v="-66 kg"/>
    <n v="1"/>
    <s v="Las Vegas World Championships Veterans 2024"/>
    <x v="0"/>
    <s v="WC"/>
    <s v="2024"/>
    <s v="2024 WC 1"/>
    <n v="350"/>
    <x v="995"/>
    <x v="22"/>
  </r>
  <r>
    <s v="f1743984"/>
    <s v="POL"/>
    <s v="CZUPRYNA"/>
    <s v="Krzysztof"/>
    <n v="1"/>
    <d v="1970-06-13T00:00:00"/>
    <s v="Veterans M5"/>
    <s v="-66 kg"/>
    <n v="2"/>
    <s v="Las Vegas World Championships Veterans 2024"/>
    <x v="0"/>
    <s v="WC"/>
    <s v="2024"/>
    <s v="2024 WC 2"/>
    <n v="210"/>
    <x v="159"/>
    <x v="20"/>
  </r>
  <r>
    <s v="8fbda6f1"/>
    <s v="BRA"/>
    <s v="BORGES"/>
    <s v="Leandro"/>
    <n v="1"/>
    <d v="1972-05-28T00:00:00"/>
    <s v="Veterans M5"/>
    <s v="-66 kg"/>
    <n v="3"/>
    <s v="Las Vegas World Championships Veterans 2024"/>
    <x v="0"/>
    <s v="WC"/>
    <s v="2024"/>
    <s v="2024 WC 3"/>
    <n v="140"/>
    <x v="996"/>
    <x v="21"/>
  </r>
  <r>
    <s v="652d83c2"/>
    <s v="USA"/>
    <s v="YAMATAKE"/>
    <s v="Stuart"/>
    <n v="1"/>
    <d v="1971-11-01T00:00:00"/>
    <s v="Veterans M5"/>
    <s v="-66 kg"/>
    <n v="3"/>
    <s v="Las Vegas World Championships Veterans 2024"/>
    <x v="0"/>
    <s v="WC"/>
    <s v="2024"/>
    <s v="2024 WC 3"/>
    <n v="140"/>
    <x v="997"/>
    <x v="24"/>
  </r>
  <r>
    <s v="7122fee8"/>
    <s v="BRA"/>
    <s v="ROCHA"/>
    <s v="Cesar"/>
    <n v="1"/>
    <d v="1973-02-05T00:00:00"/>
    <s v="Veterans M5"/>
    <s v="-73 kg"/>
    <n v="1"/>
    <s v="Las Vegas World Championships Veterans 2024"/>
    <x v="0"/>
    <s v="WC"/>
    <s v="2024"/>
    <s v="2024 WC 1"/>
    <n v="350"/>
    <x v="998"/>
    <x v="22"/>
  </r>
  <r>
    <s v="f15356a8"/>
    <s v="BRA"/>
    <s v="OLIVEIRA"/>
    <s v="Wagner"/>
    <n v="1"/>
    <d v="1973-06-27T00:00:00"/>
    <s v="Veterans M5"/>
    <s v="-73 kg"/>
    <n v="2"/>
    <s v="Las Vegas World Championships Veterans 2024"/>
    <x v="0"/>
    <s v="WC"/>
    <s v="2024"/>
    <s v="2024 WC 2"/>
    <n v="210"/>
    <x v="999"/>
    <x v="22"/>
  </r>
  <r>
    <s v="262e4c4f"/>
    <s v="BEL"/>
    <s v="PEERSMANS"/>
    <s v="Steven"/>
    <n v="1"/>
    <d v="1974-10-16T00:00:00"/>
    <s v="Veterans M5"/>
    <s v="-73 kg"/>
    <n v="3"/>
    <s v="Las Vegas World Championships Veterans 2024"/>
    <x v="0"/>
    <s v="WC"/>
    <s v="2024"/>
    <s v="2024 WC 3"/>
    <n v="140"/>
    <x v="724"/>
    <x v="19"/>
  </r>
  <r>
    <s v="1a36b594"/>
    <s v="PUR"/>
    <s v="RODRIGUEZ"/>
    <s v="Francisco"/>
    <n v="1"/>
    <d v="1970-05-20T00:00:00"/>
    <s v="Veterans M5"/>
    <s v="-73 kg"/>
    <n v="3"/>
    <s v="Las Vegas World Championships Veterans 2024"/>
    <x v="0"/>
    <s v="WC"/>
    <s v="2024"/>
    <s v="2024 WC 3"/>
    <n v="140"/>
    <x v="1000"/>
    <x v="20"/>
  </r>
  <r>
    <s v="ec3428db"/>
    <s v="NCL"/>
    <s v="TRINDADE DE ABREU"/>
    <s v="Abedias"/>
    <n v="1"/>
    <d v="1973-10-08T00:00:00"/>
    <s v="Veterans M5"/>
    <s v="-81 kg"/>
    <n v="1"/>
    <s v="Las Vegas World Championships Veterans 2024"/>
    <x v="0"/>
    <s v="WC"/>
    <s v="2024"/>
    <s v="2024 WC 1"/>
    <n v="350"/>
    <x v="1001"/>
    <x v="22"/>
  </r>
  <r>
    <s v="d99bc288"/>
    <s v="FRA"/>
    <s v="BABISE"/>
    <s v="David"/>
    <n v="1"/>
    <d v="1974-07-20T00:00:00"/>
    <s v="Veterans M5"/>
    <s v="-81 kg"/>
    <n v="2"/>
    <s v="Las Vegas World Championships Veterans 2024"/>
    <x v="0"/>
    <s v="WC"/>
    <s v="2024"/>
    <s v="2024 WC 2"/>
    <n v="210"/>
    <x v="122"/>
    <x v="19"/>
  </r>
  <r>
    <n v="1.3380000000000001E+115"/>
    <s v="ARG"/>
    <s v="REPETTO"/>
    <s v="Claudio"/>
    <n v="1"/>
    <d v="1970-02-17T00:00:00"/>
    <s v="Veterans M5"/>
    <s v="-81 kg"/>
    <n v="3"/>
    <s v="Las Vegas World Championships Veterans 2024"/>
    <x v="0"/>
    <s v="WC"/>
    <s v="2024"/>
    <s v="2024 WC 3"/>
    <n v="140"/>
    <x v="1002"/>
    <x v="20"/>
  </r>
  <r>
    <s v="117d52dc"/>
    <s v="FRO"/>
    <s v="POULSEN"/>
    <s v="Bugvi"/>
    <n v="1"/>
    <d v="1972-04-26T00:00:00"/>
    <s v="Veterans M5"/>
    <s v="-81 kg"/>
    <n v="3"/>
    <s v="Las Vegas World Championships Veterans 2024"/>
    <x v="0"/>
    <s v="WC"/>
    <s v="2024"/>
    <s v="2024 WC 3"/>
    <n v="140"/>
    <x v="822"/>
    <x v="21"/>
  </r>
  <r>
    <s v="1a1d7d7a"/>
    <s v="GBR"/>
    <s v="MITTY"/>
    <s v="Shaun Mark"/>
    <n v="1"/>
    <d v="1970-11-01T00:00:00"/>
    <s v="Veterans M5"/>
    <s v="-90 kg"/>
    <n v="1"/>
    <s v="Las Vegas World Championships Veterans 2024"/>
    <x v="0"/>
    <s v="WC"/>
    <s v="2024"/>
    <s v="2024 WC 1"/>
    <n v="350"/>
    <x v="1003"/>
    <x v="20"/>
  </r>
  <r>
    <s v="aaee9c5d"/>
    <s v="GER"/>
    <s v="KOCH"/>
    <s v="Heiko"/>
    <n v="1"/>
    <d v="1972-02-25T00:00:00"/>
    <s v="Veterans M5"/>
    <s v="-90 kg"/>
    <n v="2"/>
    <s v="Las Vegas World Championships Veterans 2024"/>
    <x v="0"/>
    <s v="WC"/>
    <s v="2024"/>
    <s v="2024 WC 2"/>
    <n v="210"/>
    <x v="1004"/>
    <x v="21"/>
  </r>
  <r>
    <s v="71f14fac"/>
    <s v="BRA"/>
    <s v="SOLDANI SANTOS"/>
    <s v="Denison"/>
    <n v="1"/>
    <d v="1973-08-11T00:00:00"/>
    <s v="Veterans M5"/>
    <s v="-90 kg"/>
    <n v="3"/>
    <s v="Las Vegas World Championships Veterans 2024"/>
    <x v="0"/>
    <s v="WC"/>
    <s v="2024"/>
    <s v="2024 WC 3"/>
    <n v="140"/>
    <x v="1005"/>
    <x v="22"/>
  </r>
  <r>
    <s v="6d54bfff"/>
    <s v="GBR"/>
    <s v="SAYERS"/>
    <s v="Antony"/>
    <n v="1"/>
    <d v="1973-03-23T00:00:00"/>
    <s v="Veterans M5"/>
    <s v="-90 kg"/>
    <n v="3"/>
    <s v="Las Vegas World Championships Veterans 2024"/>
    <x v="0"/>
    <s v="WC"/>
    <s v="2024"/>
    <s v="2024 WC 3"/>
    <n v="140"/>
    <x v="1006"/>
    <x v="22"/>
  </r>
  <r>
    <s v="344b9b74"/>
    <s v="CAN"/>
    <s v="CHERRAK"/>
    <s v="Ahmed Hellal"/>
    <n v="1"/>
    <d v="1972-03-28T00:00:00"/>
    <s v="Veterans M5"/>
    <s v="-100 kg"/>
    <n v="1"/>
    <s v="Las Vegas World Championships Veterans 2024"/>
    <x v="0"/>
    <s v="WC"/>
    <s v="2024"/>
    <s v="2024 WC 1"/>
    <n v="350"/>
    <x v="1007"/>
    <x v="21"/>
  </r>
  <r>
    <s v="6bcdf675"/>
    <s v="GER"/>
    <s v="KRAUSE"/>
    <s v="Robert"/>
    <n v="1"/>
    <d v="1973-06-28T00:00:00"/>
    <s v="Veterans M5"/>
    <s v="-100 kg"/>
    <n v="2"/>
    <s v="Las Vegas World Championships Veterans 2024"/>
    <x v="0"/>
    <s v="WC"/>
    <s v="2024"/>
    <s v="2024 WC 2"/>
    <n v="210"/>
    <x v="816"/>
    <x v="22"/>
  </r>
  <r>
    <s v="9b2b866a"/>
    <s v="USA"/>
    <s v="HOHMANN"/>
    <s v="Christopher"/>
    <n v="1"/>
    <d v="1972-12-08T00:00:00"/>
    <s v="Veterans M5"/>
    <s v="-100 kg"/>
    <n v="3"/>
    <s v="Las Vegas World Championships Veterans 2024"/>
    <x v="0"/>
    <s v="WC"/>
    <s v="2024"/>
    <s v="2024 WC 3"/>
    <n v="140"/>
    <x v="1008"/>
    <x v="21"/>
  </r>
  <r>
    <s v="ccebb327"/>
    <s v="BRA"/>
    <s v="ARAGAO"/>
    <s v="Glauber"/>
    <n v="1"/>
    <d v="1973-03-11T00:00:00"/>
    <s v="Veterans M5"/>
    <s v="-100 kg"/>
    <n v="3"/>
    <s v="Las Vegas World Championships Veterans 2024"/>
    <x v="0"/>
    <s v="WC"/>
    <s v="2024"/>
    <s v="2024 WC 3"/>
    <n v="140"/>
    <x v="428"/>
    <x v="22"/>
  </r>
  <r>
    <s v="5e416c6f"/>
    <s v="GEO"/>
    <s v="DAVITASHVILI"/>
    <s v="Alexsi"/>
    <n v="1"/>
    <d v="1974-06-21T00:00:00"/>
    <s v="Veterans M5"/>
    <s v="+100 kg"/>
    <n v="1"/>
    <s v="Las Vegas World Championships Veterans 2024"/>
    <x v="0"/>
    <s v="WC"/>
    <s v="2024"/>
    <s v="2024 WC 1"/>
    <n v="350"/>
    <x v="132"/>
    <x v="19"/>
  </r>
  <r>
    <s v="3b15a699"/>
    <s v="MGL"/>
    <s v="TSEND-AYUSH"/>
    <s v="Ochirbat"/>
    <n v="1"/>
    <d v="1974-11-10T00:00:00"/>
    <s v="Veterans M5"/>
    <s v="+100 kg"/>
    <n v="2"/>
    <s v="Las Vegas World Championships Veterans 2024"/>
    <x v="0"/>
    <s v="WC"/>
    <s v="2024"/>
    <s v="2024 WC 2"/>
    <n v="210"/>
    <x v="1009"/>
    <x v="19"/>
  </r>
  <r>
    <s v="b8ecd581"/>
    <s v="USA"/>
    <s v="PRIEDITIS"/>
    <s v="Michael"/>
    <n v="1"/>
    <d v="1971-08-16T00:00:00"/>
    <s v="Veterans M5"/>
    <s v="+100 kg"/>
    <n v="3"/>
    <s v="Las Vegas World Championships Veterans 2024"/>
    <x v="0"/>
    <s v="WC"/>
    <s v="2024"/>
    <s v="2024 WC 3"/>
    <n v="140"/>
    <x v="432"/>
    <x v="24"/>
  </r>
  <r>
    <s v="15e95532"/>
    <s v="GER"/>
    <s v="BISCHOF"/>
    <s v="Jens Peter"/>
    <n v="1"/>
    <d v="1971-02-22T00:00:00"/>
    <s v="Veterans M5"/>
    <s v="+100 kg"/>
    <n v="3"/>
    <s v="Las Vegas World Championships Veterans 2024"/>
    <x v="0"/>
    <s v="WC"/>
    <s v="2024"/>
    <s v="2024 WC 3"/>
    <n v="140"/>
    <x v="178"/>
    <x v="24"/>
  </r>
  <r>
    <s v="18fee7e3"/>
    <s v="USA"/>
    <s v="PIETRONIRO"/>
    <s v="Wendy"/>
    <n v="2"/>
    <d v="1973-10-24T00:00:00"/>
    <s v="Veterans F5"/>
    <s v="-63 kg"/>
    <n v="1"/>
    <s v="Las Vegas World Championships Veterans 2024"/>
    <x v="1"/>
    <s v="WC"/>
    <s v="2024"/>
    <s v="2024 WC 1"/>
    <n v="350"/>
    <x v="1010"/>
    <x v="22"/>
  </r>
  <r>
    <s v="12e8438c"/>
    <s v="GBR"/>
    <s v="CHAN"/>
    <s v="Fiona"/>
    <n v="2"/>
    <d v="1974-06-18T00:00:00"/>
    <s v="Veterans F5"/>
    <s v="-63 kg"/>
    <n v="2"/>
    <s v="Las Vegas World Championships Veterans 2024"/>
    <x v="1"/>
    <s v="WC"/>
    <s v="2024"/>
    <s v="2024 WC 2"/>
    <n v="210"/>
    <x v="733"/>
    <x v="19"/>
  </r>
  <r>
    <s v="ab3c42fd"/>
    <s v="BRA"/>
    <s v="RODRIGUES"/>
    <s v="Varneilda"/>
    <n v="2"/>
    <d v="1970-07-28T00:00:00"/>
    <s v="Veterans F5"/>
    <s v="-63 kg"/>
    <n v="3"/>
    <s v="Las Vegas World Championships Veterans 2024"/>
    <x v="1"/>
    <s v="WC"/>
    <s v="2024"/>
    <s v="2024 WC 3"/>
    <n v="140"/>
    <x v="436"/>
    <x v="20"/>
  </r>
  <r>
    <s v="c49daa84"/>
    <s v="USA"/>
    <s v="TOCACIU"/>
    <s v="Judith"/>
    <n v="2"/>
    <d v="1972-02-09T00:00:00"/>
    <s v="Veterans F5"/>
    <s v="-63 kg"/>
    <n v="3"/>
    <s v="Las Vegas World Championships Veterans 2024"/>
    <x v="1"/>
    <s v="WC"/>
    <s v="2024"/>
    <s v="2024 WC 3"/>
    <n v="140"/>
    <x v="1011"/>
    <x v="21"/>
  </r>
  <r>
    <s v="2ad9f8ab"/>
    <s v="CZE"/>
    <s v="KONIGOVA"/>
    <s v="Lenka"/>
    <n v="2"/>
    <d v="1973-04-15T00:00:00"/>
    <s v="Veterans F5"/>
    <s v="-70 kg"/>
    <n v="1"/>
    <s v="Las Vegas World Championships Veterans 2024"/>
    <x v="1"/>
    <s v="WC"/>
    <s v="2024"/>
    <s v="2024 WC 1"/>
    <n v="350"/>
    <x v="183"/>
    <x v="22"/>
  </r>
  <r>
    <s v="36239c6e"/>
    <s v="FRA"/>
    <s v="GODOT"/>
    <s v="Murielle"/>
    <n v="2"/>
    <d v="1974-11-14T00:00:00"/>
    <s v="Veterans F5"/>
    <s v="-70 kg"/>
    <n v="2"/>
    <s v="Las Vegas World Championships Veterans 2024"/>
    <x v="1"/>
    <s v="WC"/>
    <s v="2024"/>
    <s v="2024 WC 2"/>
    <n v="210"/>
    <x v="437"/>
    <x v="19"/>
  </r>
  <r>
    <s v="d1c21a3c"/>
    <s v="AZE"/>
    <s v="HUSEYNOVA"/>
    <s v="Zulfiyya"/>
    <n v="2"/>
    <d v="1970-10-15T00:00:00"/>
    <s v="Veterans F5"/>
    <s v="-70 kg"/>
    <n v="3"/>
    <s v="Las Vegas World Championships Veterans 2024"/>
    <x v="1"/>
    <s v="WC"/>
    <s v="2024"/>
    <s v="2024 WC 3"/>
    <n v="140"/>
    <x v="1012"/>
    <x v="20"/>
  </r>
  <r>
    <s v="f2425553"/>
    <s v="MGL"/>
    <s v="KHAYANKHYARVAA"/>
    <s v="Nyamdorj"/>
    <n v="1"/>
    <d v="1969-01-29T00:00:00"/>
    <s v="Veterans M6"/>
    <s v="-60 kg"/>
    <n v="1"/>
    <s v="Las Vegas World Championships Veterans 2024"/>
    <x v="0"/>
    <s v="WC"/>
    <s v="2024"/>
    <s v="2024 WC 1"/>
    <n v="350"/>
    <x v="1013"/>
    <x v="23"/>
  </r>
  <r>
    <s v="f4bd9ab7"/>
    <s v="MGL"/>
    <s v="GENDENDORJ"/>
    <s v="Baatarsuren"/>
    <n v="1"/>
    <d v="1969-03-01T00:00:00"/>
    <s v="Veterans M6"/>
    <s v="-60 kg"/>
    <n v="2"/>
    <s v="Las Vegas World Championships Veterans 2024"/>
    <x v="0"/>
    <s v="WC"/>
    <s v="2024"/>
    <s v="2024 WC 2"/>
    <n v="210"/>
    <x v="1014"/>
    <x v="23"/>
  </r>
  <r>
    <s v="e39b372b"/>
    <s v="HUN"/>
    <s v="GONDOCS"/>
    <s v="Attila"/>
    <n v="1"/>
    <d v="1969-01-02T00:00:00"/>
    <s v="Veterans M6"/>
    <s v="-60 kg"/>
    <n v="3"/>
    <s v="Las Vegas World Championships Veterans 2024"/>
    <x v="0"/>
    <s v="WC"/>
    <s v="2024"/>
    <s v="2024 WC 3"/>
    <n v="140"/>
    <x v="156"/>
    <x v="23"/>
  </r>
  <r>
    <s v="113a9d56"/>
    <s v="JPN"/>
    <s v="AKIRA"/>
    <s v="Kenichi"/>
    <n v="1"/>
    <d v="1969-02-17T00:00:00"/>
    <s v="Veterans M6"/>
    <s v="-66 kg"/>
    <n v="1"/>
    <s v="Las Vegas World Championships Veterans 2024"/>
    <x v="0"/>
    <s v="WC"/>
    <s v="2024"/>
    <s v="2024 WC 1"/>
    <n v="350"/>
    <x v="1015"/>
    <x v="23"/>
  </r>
  <r>
    <s v="3567bf4c"/>
    <s v="GER"/>
    <s v="METZDORF"/>
    <s v="Axel"/>
    <n v="1"/>
    <d v="1969-12-08T00:00:00"/>
    <s v="Veterans M6"/>
    <s v="-66 kg"/>
    <n v="2"/>
    <s v="Las Vegas World Championships Veterans 2024"/>
    <x v="0"/>
    <s v="WC"/>
    <s v="2024"/>
    <s v="2024 WC 2"/>
    <n v="210"/>
    <x v="738"/>
    <x v="23"/>
  </r>
  <r>
    <s v="a9bd74d1"/>
    <s v="UKR"/>
    <s v="DANKANYCH"/>
    <s v="Mykola"/>
    <n v="1"/>
    <d v="1968-10-31T00:00:00"/>
    <s v="Veterans M6"/>
    <s v="-66 kg"/>
    <n v="3"/>
    <s v="Las Vegas World Championships Veterans 2024"/>
    <x v="0"/>
    <s v="WC"/>
    <s v="2024"/>
    <s v="2024 WC 3"/>
    <n v="140"/>
    <x v="190"/>
    <x v="25"/>
  </r>
  <r>
    <s v="975cadb5"/>
    <s v="FRA"/>
    <s v="DUMAS"/>
    <s v="Herve"/>
    <n v="1"/>
    <d v="1967-02-04T00:00:00"/>
    <s v="Veterans M6"/>
    <s v="-66 kg"/>
    <n v="3"/>
    <s v="Las Vegas World Championships Veterans 2024"/>
    <x v="0"/>
    <s v="WC"/>
    <s v="2024"/>
    <s v="2024 WC 3"/>
    <n v="140"/>
    <x v="1016"/>
    <x v="29"/>
  </r>
  <r>
    <s v="be6d9c9a"/>
    <s v="FIN"/>
    <s v="LAUREN"/>
    <s v="Pasi"/>
    <n v="1"/>
    <d v="1968-12-14T00:00:00"/>
    <s v="Veterans M6"/>
    <s v="-73 kg"/>
    <n v="1"/>
    <s v="Las Vegas World Championships Veterans 2024"/>
    <x v="0"/>
    <s v="WC"/>
    <s v="2024"/>
    <s v="2024 WC 1"/>
    <n v="350"/>
    <x v="193"/>
    <x v="25"/>
  </r>
  <r>
    <s v="fab461d8"/>
    <s v="GEO"/>
    <s v="ALIBEGASHVILI"/>
    <s v="Gigla"/>
    <n v="1"/>
    <d v="1969-06-10T00:00:00"/>
    <s v="Veterans M6"/>
    <s v="-73 kg"/>
    <n v="2"/>
    <s v="Las Vegas World Championships Veterans 2024"/>
    <x v="0"/>
    <s v="WC"/>
    <s v="2024"/>
    <s v="2024 WC 2"/>
    <n v="210"/>
    <x v="419"/>
    <x v="23"/>
  </r>
  <r>
    <s v="422e35e7"/>
    <s v="BEL"/>
    <s v="LAATS"/>
    <s v="Lode"/>
    <n v="1"/>
    <d v="1968-11-24T00:00:00"/>
    <s v="Veterans M6"/>
    <s v="-73 kg"/>
    <n v="3"/>
    <s v="Las Vegas World Championships Veterans 2024"/>
    <x v="0"/>
    <s v="WC"/>
    <s v="2024"/>
    <s v="2024 WC 3"/>
    <n v="140"/>
    <x v="1017"/>
    <x v="25"/>
  </r>
  <r>
    <s v="a1516131"/>
    <s v="CZE"/>
    <s v="VESELY"/>
    <s v="Lukas"/>
    <n v="1"/>
    <d v="1967-10-06T00:00:00"/>
    <s v="Veterans M6"/>
    <s v="-73 kg"/>
    <n v="3"/>
    <s v="Las Vegas World Championships Veterans 2024"/>
    <x v="0"/>
    <s v="WC"/>
    <s v="2024"/>
    <s v="2024 WC 3"/>
    <n v="140"/>
    <x v="198"/>
    <x v="29"/>
  </r>
  <r>
    <s v="f4bd7e2f"/>
    <s v="USA"/>
    <s v="KALMAN"/>
    <s v="Gyula"/>
    <n v="1"/>
    <d v="1969-02-21T00:00:00"/>
    <s v="Veterans M6"/>
    <s v="-81 kg"/>
    <n v="1"/>
    <s v="Las Vegas World Championships Veterans 2024"/>
    <x v="0"/>
    <s v="WC"/>
    <s v="2024"/>
    <s v="2024 WC 1"/>
    <n v="350"/>
    <x v="1018"/>
    <x v="23"/>
  </r>
  <r>
    <s v="535b28ff"/>
    <s v="FRA"/>
    <s v="LE GORBELEC"/>
    <s v="Christophe"/>
    <n v="1"/>
    <d v="1968-01-15T00:00:00"/>
    <s v="Veterans M6"/>
    <s v="-81 kg"/>
    <n v="2"/>
    <s v="Las Vegas World Championships Veterans 2024"/>
    <x v="0"/>
    <s v="WC"/>
    <s v="2024"/>
    <s v="2024 WC 2"/>
    <n v="210"/>
    <x v="196"/>
    <x v="25"/>
  </r>
  <r>
    <s v="7721b293"/>
    <s v="BRA"/>
    <s v="DELGADO"/>
    <s v="Jefferson"/>
    <n v="1"/>
    <d v="1967-02-24T00:00:00"/>
    <s v="Veterans M6"/>
    <s v="-81 kg"/>
    <n v="3"/>
    <s v="Las Vegas World Championships Veterans 2024"/>
    <x v="0"/>
    <s v="WC"/>
    <s v="2024"/>
    <s v="2024 WC 3"/>
    <n v="140"/>
    <x v="1019"/>
    <x v="29"/>
  </r>
  <r>
    <s v="d7f48486"/>
    <s v="POL"/>
    <s v="PAWLOWSKI"/>
    <s v="Dariusz"/>
    <n v="1"/>
    <d v="1966-04-29T00:00:00"/>
    <s v="Veterans M6"/>
    <s v="-81 kg"/>
    <n v="3"/>
    <s v="Las Vegas World Championships Veterans 2024"/>
    <x v="0"/>
    <s v="WC"/>
    <s v="2024"/>
    <s v="2024 WC 3"/>
    <n v="140"/>
    <x v="447"/>
    <x v="27"/>
  </r>
  <r>
    <s v="f7a851bd"/>
    <s v="KAZ"/>
    <s v="MAMBETOV"/>
    <s v="Kanat"/>
    <n v="1"/>
    <d v="1969-02-11T00:00:00"/>
    <s v="Veterans M6"/>
    <s v="-90 kg"/>
    <n v="1"/>
    <s v="Las Vegas World Championships Veterans 2024"/>
    <x v="0"/>
    <s v="WC"/>
    <s v="2024"/>
    <s v="2024 WC 1"/>
    <n v="350"/>
    <x v="1020"/>
    <x v="23"/>
  </r>
  <r>
    <s v="eee548d7"/>
    <s v="GER"/>
    <s v="RODEWALD"/>
    <s v="Olaf"/>
    <n v="1"/>
    <d v="1965-09-09T00:00:00"/>
    <s v="Veterans M6"/>
    <s v="-90 kg"/>
    <n v="2"/>
    <s v="Las Vegas World Championships Veterans 2024"/>
    <x v="0"/>
    <s v="WC"/>
    <s v="2024"/>
    <s v="2024 WC 2"/>
    <n v="210"/>
    <x v="1021"/>
    <x v="26"/>
  </r>
  <r>
    <s v="e4135989"/>
    <s v="CAN"/>
    <s v="BRY"/>
    <s v="Olivier"/>
    <n v="1"/>
    <d v="1969-01-06T00:00:00"/>
    <s v="Veterans M6"/>
    <s v="-90 kg"/>
    <n v="3"/>
    <s v="Las Vegas World Championships Veterans 2024"/>
    <x v="0"/>
    <s v="WC"/>
    <s v="2024"/>
    <s v="2024 WC 3"/>
    <n v="140"/>
    <x v="1022"/>
    <x v="23"/>
  </r>
  <r>
    <s v="a74d6f5e"/>
    <s v="PYF"/>
    <s v="CHEVALIER"/>
    <s v="David"/>
    <n v="1"/>
    <d v="1969-11-08T00:00:00"/>
    <s v="Veterans M6"/>
    <s v="-90 kg"/>
    <n v="3"/>
    <s v="Las Vegas World Championships Veterans 2024"/>
    <x v="0"/>
    <s v="WC"/>
    <s v="2024"/>
    <s v="2024 WC 3"/>
    <n v="140"/>
    <x v="1023"/>
    <x v="23"/>
  </r>
  <r>
    <s v="c79634ab"/>
    <s v="AUT"/>
    <s v="RUSU"/>
    <s v="Iulian"/>
    <n v="1"/>
    <d v="1967-03-29T00:00:00"/>
    <s v="Veterans M6"/>
    <s v="-100 kg"/>
    <n v="1"/>
    <s v="Las Vegas World Championships Veterans 2024"/>
    <x v="0"/>
    <s v="WC"/>
    <s v="2024"/>
    <s v="2024 WC 1"/>
    <n v="350"/>
    <x v="204"/>
    <x v="29"/>
  </r>
  <r>
    <s v="f9b41b43"/>
    <s v="POL"/>
    <s v="KUPCZYNSKI"/>
    <s v="Grzegorz"/>
    <n v="1"/>
    <d v="1966-05-25T00:00:00"/>
    <s v="Veterans M6"/>
    <s v="-100 kg"/>
    <n v="2"/>
    <s v="Las Vegas World Championships Veterans 2024"/>
    <x v="0"/>
    <s v="WC"/>
    <s v="2024"/>
    <s v="2024 WC 2"/>
    <n v="210"/>
    <x v="205"/>
    <x v="27"/>
  </r>
  <r>
    <s v="6d4da6d8"/>
    <s v="NZL"/>
    <s v="ALILUEV"/>
    <s v="Vitaly"/>
    <n v="1"/>
    <d v="1966-01-02T00:00:00"/>
    <s v="Veterans M6"/>
    <s v="-100 kg"/>
    <n v="3"/>
    <s v="Las Vegas World Championships Veterans 2024"/>
    <x v="0"/>
    <s v="WC"/>
    <s v="2024"/>
    <s v="2024 WC 3"/>
    <n v="140"/>
    <x v="1024"/>
    <x v="27"/>
  </r>
  <r>
    <s v="acd3e4bd"/>
    <s v="ROU"/>
    <s v="TANCA"/>
    <s v="Roman"/>
    <n v="1"/>
    <d v="1967-01-22T00:00:00"/>
    <s v="Veterans M6"/>
    <s v="-100 kg"/>
    <n v="3"/>
    <s v="Las Vegas World Championships Veterans 2024"/>
    <x v="0"/>
    <s v="WC"/>
    <s v="2024"/>
    <s v="2024 WC 3"/>
    <n v="140"/>
    <x v="1025"/>
    <x v="29"/>
  </r>
  <r>
    <s v="cf36b666"/>
    <s v="USA"/>
    <s v="WILSON"/>
    <s v="Timothy"/>
    <n v="1"/>
    <d v="1969-01-20T00:00:00"/>
    <s v="Veterans M6"/>
    <s v="+100 kg"/>
    <n v="1"/>
    <s v="Las Vegas World Championships Veterans 2024"/>
    <x v="0"/>
    <s v="WC"/>
    <s v="2024"/>
    <s v="2024 WC 1"/>
    <n v="350"/>
    <x v="1026"/>
    <x v="23"/>
  </r>
  <r>
    <s v="8c88a5ad"/>
    <s v="USA"/>
    <s v="ALKHASYAN"/>
    <s v="Arthur"/>
    <n v="1"/>
    <d v="1968-04-22T00:00:00"/>
    <s v="Veterans M6"/>
    <s v="+100 kg"/>
    <n v="2"/>
    <s v="Las Vegas World Championships Veterans 2024"/>
    <x v="0"/>
    <s v="WC"/>
    <s v="2024"/>
    <s v="2024 WC 2"/>
    <n v="210"/>
    <x v="1027"/>
    <x v="25"/>
  </r>
  <r>
    <s v="74eeba76"/>
    <s v="USA"/>
    <s v="TATAROIU"/>
    <s v="Iulian"/>
    <n v="1"/>
    <d v="1967-10-08T00:00:00"/>
    <s v="Veterans M6"/>
    <s v="+100 kg"/>
    <n v="3"/>
    <s v="Las Vegas World Championships Veterans 2024"/>
    <x v="0"/>
    <s v="WC"/>
    <s v="2024"/>
    <s v="2024 WC 3"/>
    <n v="140"/>
    <x v="1028"/>
    <x v="29"/>
  </r>
  <r>
    <s v="c78cbd7c"/>
    <s v="GBR"/>
    <s v="ITIOSE"/>
    <s v="Fred"/>
    <n v="1"/>
    <d v="1969-07-05T00:00:00"/>
    <s v="Veterans M6"/>
    <s v="+100 kg"/>
    <n v="3"/>
    <s v="Las Vegas World Championships Veterans 2024"/>
    <x v="0"/>
    <s v="WC"/>
    <s v="2024"/>
    <s v="2024 WC 3"/>
    <n v="140"/>
    <x v="1029"/>
    <x v="23"/>
  </r>
  <r>
    <s v="18ea87e9"/>
    <s v="AUS"/>
    <s v="GRIFFITHS"/>
    <s v="Lisa"/>
    <n v="2"/>
    <d v="1968-05-28T00:00:00"/>
    <s v="Veterans F6"/>
    <s v="-52 kg"/>
    <n v="1"/>
    <s v="Las Vegas World Championships Veterans 2024"/>
    <x v="1"/>
    <s v="WC"/>
    <s v="2024"/>
    <s v="2024 WC 1"/>
    <n v="350"/>
    <x v="1030"/>
    <x v="25"/>
  </r>
  <r>
    <s v="9aa328fe"/>
    <s v="FRA"/>
    <s v="SANT"/>
    <s v="Odile"/>
    <n v="2"/>
    <d v="1966-03-03T00:00:00"/>
    <s v="Veterans F6"/>
    <s v="-52 kg"/>
    <n v="2"/>
    <s v="Las Vegas World Championships Veterans 2024"/>
    <x v="1"/>
    <s v="WC"/>
    <s v="2024"/>
    <s v="2024 WC 2"/>
    <n v="210"/>
    <x v="1031"/>
    <x v="27"/>
  </r>
  <r>
    <s v="7c41542b"/>
    <s v="GER"/>
    <s v="RÜHL"/>
    <s v="Silke"/>
    <n v="2"/>
    <d v="1968-06-10T00:00:00"/>
    <s v="Veterans F6"/>
    <s v="-52 kg"/>
    <n v="3"/>
    <s v="Las Vegas World Championships Veterans 2024"/>
    <x v="1"/>
    <s v="WC"/>
    <s v="2024"/>
    <s v="2024 WC 3"/>
    <n v="140"/>
    <x v="1032"/>
    <x v="25"/>
  </r>
  <r>
    <s v="bc454d37"/>
    <s v="ROU"/>
    <s v="STEREA"/>
    <s v="Lena"/>
    <n v="2"/>
    <d v="1970-01-14T00:00:00"/>
    <s v="Veterans F6"/>
    <s v="-57 kg"/>
    <n v="1"/>
    <s v="Las Vegas World Championships Veterans 2024"/>
    <x v="1"/>
    <s v="WC"/>
    <s v="2024"/>
    <s v="2024 WC 1"/>
    <n v="350"/>
    <x v="139"/>
    <x v="20"/>
  </r>
  <r>
    <s v="8f685fe9"/>
    <s v="GER"/>
    <s v="SPRENGER"/>
    <s v="Anita"/>
    <n v="2"/>
    <d v="1968-04-15T00:00:00"/>
    <s v="Veterans F6"/>
    <s v="-57 kg"/>
    <n v="2"/>
    <s v="Las Vegas World Championships Veterans 2024"/>
    <x v="1"/>
    <s v="WC"/>
    <s v="2024"/>
    <s v="2024 WC 2"/>
    <n v="210"/>
    <x v="212"/>
    <x v="25"/>
  </r>
  <r>
    <s v="9246bc16"/>
    <s v="SWE"/>
    <s v="STEINER"/>
    <s v="Muriel"/>
    <n v="2"/>
    <d v="1970-04-16T00:00:00"/>
    <s v="Veterans F6"/>
    <s v="-57 kg"/>
    <n v="3"/>
    <s v="Las Vegas World Championships Veterans 2024"/>
    <x v="1"/>
    <s v="WC"/>
    <s v="2024"/>
    <s v="2024 WC 3"/>
    <n v="140"/>
    <x v="1033"/>
    <x v="20"/>
  </r>
  <r>
    <s v="fed6d269"/>
    <s v="SWE"/>
    <s v="SJO"/>
    <s v="Anne"/>
    <n v="2"/>
    <d v="1969-06-20T00:00:00"/>
    <s v="Veterans F6"/>
    <s v="-70 kg"/>
    <n v="1"/>
    <s v="Las Vegas World Championships Veterans 2024"/>
    <x v="1"/>
    <s v="WC"/>
    <s v="2024"/>
    <s v="2024 WC 1"/>
    <n v="350"/>
    <x v="747"/>
    <x v="23"/>
  </r>
  <r>
    <s v="e82f5bb7"/>
    <s v="CHI"/>
    <s v="ALVAREZ"/>
    <s v="Ninfa"/>
    <n v="2"/>
    <d v="1967-11-30T00:00:00"/>
    <s v="Veterans F6"/>
    <s v="-70 kg"/>
    <n v="2"/>
    <s v="Las Vegas World Championships Veterans 2024"/>
    <x v="1"/>
    <s v="WC"/>
    <s v="2024"/>
    <s v="2024 WC 2"/>
    <n v="210"/>
    <x v="1034"/>
    <x v="29"/>
  </r>
  <r>
    <s v="c497c24c"/>
    <s v="HUN"/>
    <s v="PETER"/>
    <s v="Kamilla"/>
    <n v="2"/>
    <d v="1968-09-26T00:00:00"/>
    <s v="Veterans F6"/>
    <s v="-70 kg"/>
    <n v="3"/>
    <s v="Las Vegas World Championships Veterans 2024"/>
    <x v="1"/>
    <s v="WC"/>
    <s v="2024"/>
    <s v="2024 WC 3"/>
    <n v="140"/>
    <x v="249"/>
    <x v="25"/>
  </r>
  <r>
    <s v="5d6c2c17"/>
    <s v="FRA"/>
    <s v="HUREAU"/>
    <s v="Myriam"/>
    <n v="2"/>
    <d v="1969-12-17T00:00:00"/>
    <s v="Veterans F6"/>
    <s v="-70 kg"/>
    <n v="3"/>
    <s v="Las Vegas World Championships Veterans 2024"/>
    <x v="1"/>
    <s v="WC"/>
    <s v="2024"/>
    <s v="2024 WC 3"/>
    <n v="140"/>
    <x v="1035"/>
    <x v="23"/>
  </r>
  <r>
    <s v="4ed9f54a"/>
    <s v="GER"/>
    <s v="UEHLEIN"/>
    <s v="Anja Dorothee"/>
    <n v="2"/>
    <d v="1967-02-15T00:00:00"/>
    <s v="Veterans F6"/>
    <s v="-78 kg"/>
    <n v="1"/>
    <s v="Las Vegas World Championships Veterans 2024"/>
    <x v="1"/>
    <s v="WC"/>
    <s v="2024"/>
    <s v="2024 WC 1"/>
    <n v="350"/>
    <x v="750"/>
    <x v="29"/>
  </r>
  <r>
    <s v="9dfbccb4"/>
    <s v="USA"/>
    <s v="STEVENSON"/>
    <s v="Shandra Leeanne"/>
    <n v="2"/>
    <d v="1971-08-14T00:00:00"/>
    <s v="Veterans F6"/>
    <s v="-78 kg"/>
    <n v="2"/>
    <s v="Las Vegas World Championships Veterans 2024"/>
    <x v="1"/>
    <s v="WC"/>
    <s v="2024"/>
    <s v="2024 WC 2"/>
    <n v="210"/>
    <x v="1036"/>
    <x v="24"/>
  </r>
  <r>
    <s v="be293c14"/>
    <s v="POL"/>
    <s v="OSENKOWSKA"/>
    <s v="Iwona"/>
    <n v="2"/>
    <d v="1972-05-23T00:00:00"/>
    <s v="Veterans F6"/>
    <s v="-78 kg"/>
    <n v="3"/>
    <s v="Las Vegas World Championships Veterans 2024"/>
    <x v="1"/>
    <s v="WC"/>
    <s v="2024"/>
    <s v="2024 WC 3"/>
    <n v="140"/>
    <x v="185"/>
    <x v="21"/>
  </r>
  <r>
    <s v="b9f8567e"/>
    <s v="MGL"/>
    <s v="JADAMBA"/>
    <s v="Dorjdulam"/>
    <n v="2"/>
    <d v="1972-09-29T00:00:00"/>
    <s v="Veterans F6"/>
    <s v="-78 kg"/>
    <n v="3"/>
    <s v="Las Vegas World Championships Veterans 2024"/>
    <x v="1"/>
    <s v="WC"/>
    <s v="2024"/>
    <s v="2024 WC 3"/>
    <n v="140"/>
    <x v="1037"/>
    <x v="21"/>
  </r>
  <r>
    <s v="681fa477"/>
    <s v="FRA"/>
    <s v="IVALDI"/>
    <s v="Marie-Claude"/>
    <n v="2"/>
    <d v="1968-09-16T00:00:00"/>
    <s v="Veterans F6"/>
    <s v="+78 kg"/>
    <n v="1"/>
    <s v="Las Vegas World Championships Veterans 2024"/>
    <x v="1"/>
    <s v="WC"/>
    <s v="2024"/>
    <s v="2024 WC 1"/>
    <n v="350"/>
    <x v="463"/>
    <x v="25"/>
  </r>
  <r>
    <s v="1432f53c"/>
    <s v="USA"/>
    <s v="MKPEGUE"/>
    <s v="Marcelline"/>
    <n v="2"/>
    <d v="1973-01-31T00:00:00"/>
    <s v="Veterans F6"/>
    <s v="+78 kg"/>
    <n v="2"/>
    <s v="Las Vegas World Championships Veterans 2024"/>
    <x v="1"/>
    <s v="WC"/>
    <s v="2024"/>
    <s v="2024 WC 2"/>
    <n v="210"/>
    <x v="1038"/>
    <x v="22"/>
  </r>
  <r>
    <s v="4c794ebc"/>
    <s v="BRA"/>
    <s v="SILVA"/>
    <s v="Rogeria"/>
    <n v="2"/>
    <d v="1971-12-13T00:00:00"/>
    <s v="Veterans F6"/>
    <s v="+78 kg"/>
    <n v="3"/>
    <s v="Las Vegas World Championships Veterans 2024"/>
    <x v="1"/>
    <s v="WC"/>
    <s v="2024"/>
    <s v="2024 WC 3"/>
    <n v="140"/>
    <x v="464"/>
    <x v="24"/>
  </r>
  <r>
    <s v="9ee9de6d"/>
    <s v="BRA"/>
    <s v="UEHARA"/>
    <s v="Silvio"/>
    <n v="1"/>
    <d v="1962-11-16T00:00:00"/>
    <s v="Veterans M7"/>
    <s v="-66 kg"/>
    <n v="1"/>
    <s v="Las Vegas World Championships Veterans 2024"/>
    <x v="0"/>
    <s v="WC"/>
    <s v="2024"/>
    <s v="2024 WC 1"/>
    <n v="350"/>
    <x v="468"/>
    <x v="34"/>
  </r>
  <r>
    <s v="1229e89f"/>
    <s v="POL"/>
    <s v="PAZGAN"/>
    <s v="Stanislaw"/>
    <n v="1"/>
    <d v="1960-09-14T00:00:00"/>
    <s v="Veterans M7"/>
    <s v="-66 kg"/>
    <n v="2"/>
    <s v="Las Vegas World Championships Veterans 2024"/>
    <x v="0"/>
    <s v="WC"/>
    <s v="2024"/>
    <s v="2024 WC 2"/>
    <n v="210"/>
    <x v="222"/>
    <x v="32"/>
  </r>
  <r>
    <s v="ff62f7e8"/>
    <s v="FRA"/>
    <s v="FRANCE"/>
    <s v="Pascal"/>
    <n v="1"/>
    <d v="1961-09-07T00:00:00"/>
    <s v="Veterans M7"/>
    <s v="-66 kg"/>
    <n v="3"/>
    <s v="Las Vegas World Championships Veterans 2024"/>
    <x v="0"/>
    <s v="WC"/>
    <s v="2024"/>
    <s v="2024 WC 3"/>
    <n v="140"/>
    <x v="469"/>
    <x v="33"/>
  </r>
  <r>
    <s v="9ff8afad"/>
    <s v="GER"/>
    <s v="PAJER"/>
    <s v="Andreas"/>
    <n v="1"/>
    <d v="1964-11-10T00:00:00"/>
    <s v="Veterans M7"/>
    <s v="-66 kg"/>
    <n v="3"/>
    <s v="Las Vegas World Championships Veterans 2024"/>
    <x v="0"/>
    <s v="WC"/>
    <s v="2024"/>
    <s v="2024 WC 3"/>
    <n v="140"/>
    <x v="1039"/>
    <x v="28"/>
  </r>
  <r>
    <s v="8b5f57a6"/>
    <s v="UKR"/>
    <s v="POLUPAN"/>
    <s v="Oleh"/>
    <n v="1"/>
    <d v="1963-04-15T00:00:00"/>
    <s v="Veterans M7"/>
    <s v="-73 kg"/>
    <n v="1"/>
    <s v="Las Vegas World Championships Veterans 2024"/>
    <x v="0"/>
    <s v="WC"/>
    <s v="2024"/>
    <s v="2024 WC 1"/>
    <n v="350"/>
    <x v="1040"/>
    <x v="31"/>
  </r>
  <r>
    <s v="5c9676e2"/>
    <s v="BEL"/>
    <s v="STEENACKERS"/>
    <s v="Jean"/>
    <n v="1"/>
    <d v="1964-07-26T00:00:00"/>
    <s v="Veterans M7"/>
    <s v="-73 kg"/>
    <n v="2"/>
    <s v="Las Vegas World Championships Veterans 2024"/>
    <x v="0"/>
    <s v="WC"/>
    <s v="2024"/>
    <s v="2024 WC 2"/>
    <n v="210"/>
    <x v="1041"/>
    <x v="28"/>
  </r>
  <r>
    <s v="9bd89acf"/>
    <s v="BRA"/>
    <s v="VELLOZA"/>
    <s v="Joao"/>
    <n v="1"/>
    <d v="1961-06-11T00:00:00"/>
    <s v="Veterans M7"/>
    <s v="-73 kg"/>
    <n v="3"/>
    <s v="Las Vegas World Championships Veterans 2024"/>
    <x v="0"/>
    <s v="WC"/>
    <s v="2024"/>
    <s v="2024 WC 3"/>
    <n v="140"/>
    <x v="472"/>
    <x v="33"/>
  </r>
  <r>
    <s v="a66444ab"/>
    <s v="GER"/>
    <s v="FUNGK"/>
    <s v="Harald"/>
    <n v="1"/>
    <d v="1960-09-29T00:00:00"/>
    <s v="Veterans M7"/>
    <s v="-73 kg"/>
    <n v="3"/>
    <s v="Las Vegas World Championships Veterans 2024"/>
    <x v="0"/>
    <s v="WC"/>
    <s v="2024"/>
    <s v="2024 WC 3"/>
    <n v="140"/>
    <x v="1042"/>
    <x v="32"/>
  </r>
  <r>
    <s v="8ff72baf"/>
    <s v="BRA"/>
    <s v="NEDER"/>
    <s v="Mauricio"/>
    <n v="1"/>
    <d v="1963-11-07T00:00:00"/>
    <s v="Veterans M7"/>
    <s v="-81 kg"/>
    <n v="1"/>
    <s v="Las Vegas World Championships Veterans 2024"/>
    <x v="0"/>
    <s v="WC"/>
    <s v="2024"/>
    <s v="2024 WC 1"/>
    <n v="350"/>
    <x v="474"/>
    <x v="31"/>
  </r>
  <r>
    <s v="ed92d6cb"/>
    <s v="SUI"/>
    <s v="PANTILLON"/>
    <s v="Gilbert"/>
    <n v="1"/>
    <d v="1963-06-15T00:00:00"/>
    <s v="Veterans M7"/>
    <s v="-81 kg"/>
    <n v="2"/>
    <s v="Las Vegas World Championships Veterans 2024"/>
    <x v="0"/>
    <s v="WC"/>
    <s v="2024"/>
    <s v="2024 WC 2"/>
    <n v="210"/>
    <x v="230"/>
    <x v="31"/>
  </r>
  <r>
    <n v="33897445"/>
    <s v="IRL"/>
    <s v="CUMMINS"/>
    <s v="Paul"/>
    <n v="1"/>
    <d v="1964-10-31T00:00:00"/>
    <s v="Veterans M7"/>
    <s v="-81 kg"/>
    <n v="3"/>
    <s v="Las Vegas World Championships Veterans 2024"/>
    <x v="0"/>
    <s v="WC"/>
    <s v="2024"/>
    <s v="2024 WC 3"/>
    <n v="140"/>
    <x v="1043"/>
    <x v="28"/>
  </r>
  <r>
    <s v="1b782b2c"/>
    <s v="DEN"/>
    <s v="HERSBORG"/>
    <s v="Torben"/>
    <n v="1"/>
    <d v="1961-06-16T00:00:00"/>
    <s v="Veterans M7"/>
    <s v="-81 kg"/>
    <n v="3"/>
    <s v="Las Vegas World Championships Veterans 2024"/>
    <x v="0"/>
    <s v="WC"/>
    <s v="2024"/>
    <s v="2024 WC 3"/>
    <n v="140"/>
    <x v="1044"/>
    <x v="33"/>
  </r>
  <r>
    <s v="437c6ec2"/>
    <s v="KAZ"/>
    <s v="JANBYRBAYEV"/>
    <s v="Bostan"/>
    <n v="1"/>
    <d v="1963-04-23T00:00:00"/>
    <s v="Veterans M7"/>
    <s v="-90 kg"/>
    <n v="1"/>
    <s v="Las Vegas World Championships Veterans 2024"/>
    <x v="0"/>
    <s v="WC"/>
    <s v="2024"/>
    <s v="2024 WC 1"/>
    <n v="350"/>
    <x v="1045"/>
    <x v="31"/>
  </r>
  <r>
    <s v="3fd4c64b"/>
    <s v="BRA"/>
    <s v="LORENCAO JR"/>
    <s v="Acacio"/>
    <n v="1"/>
    <d v="1964-03-17T00:00:00"/>
    <s v="Veterans M7"/>
    <s v="-90 kg"/>
    <n v="2"/>
    <s v="Las Vegas World Championships Veterans 2024"/>
    <x v="0"/>
    <s v="WC"/>
    <s v="2024"/>
    <s v="2024 WC 2"/>
    <n v="210"/>
    <x v="1046"/>
    <x v="28"/>
  </r>
  <r>
    <s v="c7a3d3f9"/>
    <s v="AUT"/>
    <s v="LEIDENFROST"/>
    <s v="Ernst"/>
    <n v="1"/>
    <d v="1964-07-31T00:00:00"/>
    <s v="Veterans M7"/>
    <s v="-90 kg"/>
    <n v="3"/>
    <s v="Las Vegas World Championships Veterans 2024"/>
    <x v="0"/>
    <s v="WC"/>
    <s v="2024"/>
    <s v="2024 WC 3"/>
    <n v="140"/>
    <x v="832"/>
    <x v="28"/>
  </r>
  <r>
    <s v="75c478fb"/>
    <s v="UKR"/>
    <s v="RANGAIEV"/>
    <s v="Oleksandr"/>
    <n v="1"/>
    <d v="1960-11-28T00:00:00"/>
    <s v="Veterans M7"/>
    <s v="-90 kg"/>
    <n v="3"/>
    <s v="Las Vegas World Championships Veterans 2024"/>
    <x v="0"/>
    <s v="WC"/>
    <s v="2024"/>
    <s v="2024 WC 3"/>
    <n v="140"/>
    <x v="563"/>
    <x v="32"/>
  </r>
  <r>
    <s v="c31a1782"/>
    <s v="DEN"/>
    <s v="GUNDLACH"/>
    <s v="Jesper"/>
    <n v="1"/>
    <d v="1961-07-26T00:00:00"/>
    <s v="Veterans M7"/>
    <s v="-100 kg"/>
    <n v="1"/>
    <s v="Las Vegas World Championships Veterans 2024"/>
    <x v="0"/>
    <s v="WC"/>
    <s v="2024"/>
    <s v="2024 WC 1"/>
    <n v="350"/>
    <x v="1047"/>
    <x v="33"/>
  </r>
  <r>
    <s v="626d433f"/>
    <s v="NED"/>
    <s v="KROESEN"/>
    <s v="Berend Jan"/>
    <n v="1"/>
    <d v="1961-05-22T00:00:00"/>
    <s v="Veterans M7"/>
    <s v="-100 kg"/>
    <n v="2"/>
    <s v="Las Vegas World Championships Veterans 2024"/>
    <x v="0"/>
    <s v="WC"/>
    <s v="2024"/>
    <s v="2024 WC 2"/>
    <n v="210"/>
    <x v="1048"/>
    <x v="33"/>
  </r>
  <r>
    <s v="f883df44"/>
    <s v="USA"/>
    <s v="PERRON"/>
    <s v="William"/>
    <n v="1"/>
    <d v="1961-12-10T00:00:00"/>
    <s v="Veterans M7"/>
    <s v="-100 kg"/>
    <n v="3"/>
    <s v="Las Vegas World Championships Veterans 2024"/>
    <x v="0"/>
    <s v="WC"/>
    <s v="2024"/>
    <s v="2024 WC 3"/>
    <n v="140"/>
    <x v="1049"/>
    <x v="33"/>
  </r>
  <r>
    <s v="a8e1ae41"/>
    <s v="POL"/>
    <s v="GEMZA"/>
    <s v="Jacek"/>
    <n v="1"/>
    <d v="1962-06-02T00:00:00"/>
    <s v="Veterans M7"/>
    <s v="-100 kg"/>
    <n v="3"/>
    <s v="Las Vegas World Championships Veterans 2024"/>
    <x v="0"/>
    <s v="WC"/>
    <s v="2024"/>
    <s v="2024 WC 3"/>
    <n v="140"/>
    <x v="236"/>
    <x v="34"/>
  </r>
  <r>
    <n v="1.5553E+17"/>
    <s v="NED"/>
    <s v="KOPPE"/>
    <s v="Hendrik"/>
    <n v="1"/>
    <d v="1962-01-03T00:00:00"/>
    <s v="Veterans M7"/>
    <s v="+100 kg"/>
    <n v="1"/>
    <s v="Las Vegas World Championships Veterans 2024"/>
    <x v="0"/>
    <s v="WC"/>
    <s v="2024"/>
    <s v="2024 WC 1"/>
    <n v="350"/>
    <x v="239"/>
    <x v="34"/>
  </r>
  <r>
    <s v="3ed17b1b"/>
    <s v="ARG"/>
    <s v="PARISI"/>
    <s v="Omar"/>
    <n v="1"/>
    <d v="1961-09-14T00:00:00"/>
    <s v="Veterans M7"/>
    <s v="+100 kg"/>
    <n v="2"/>
    <s v="Las Vegas World Championships Veterans 2024"/>
    <x v="0"/>
    <s v="WC"/>
    <s v="2024"/>
    <s v="2024 WC 2"/>
    <n v="210"/>
    <x v="1050"/>
    <x v="33"/>
  </r>
  <r>
    <s v="ea4d7628"/>
    <s v="USA"/>
    <s v="FRANKOVITCH"/>
    <s v="Karl"/>
    <n v="1"/>
    <d v="1964-05-26T00:00:00"/>
    <s v="Veterans M7"/>
    <s v="+100 kg"/>
    <n v="3"/>
    <s v="Las Vegas World Championships Veterans 2024"/>
    <x v="0"/>
    <s v="WC"/>
    <s v="2024"/>
    <s v="2024 WC 3"/>
    <n v="140"/>
    <x v="1051"/>
    <x v="28"/>
  </r>
  <r>
    <s v="cd325b3c"/>
    <s v="GER"/>
    <s v="HACKEL"/>
    <s v="Sylvia"/>
    <n v="2"/>
    <d v="1963-09-18T00:00:00"/>
    <s v="Veterans F7"/>
    <s v="-57 kg"/>
    <n v="1"/>
    <s v="Las Vegas World Championships Veterans 2024"/>
    <x v="1"/>
    <s v="WC"/>
    <s v="2024"/>
    <s v="2024 WC 1"/>
    <n v="350"/>
    <x v="244"/>
    <x v="31"/>
  </r>
  <r>
    <s v="ceefd26c"/>
    <s v="NOR"/>
    <s v="MYRNES"/>
    <s v="Hanne"/>
    <n v="2"/>
    <d v="1963-12-29T00:00:00"/>
    <s v="Veterans F7"/>
    <s v="-57 kg"/>
    <n v="2"/>
    <s v="Las Vegas World Championships Veterans 2024"/>
    <x v="1"/>
    <s v="WC"/>
    <s v="2024"/>
    <s v="2024 WC 2"/>
    <n v="210"/>
    <x v="243"/>
    <x v="31"/>
  </r>
  <r>
    <s v="f6dd7548"/>
    <s v="IND"/>
    <s v="ARYA"/>
    <s v="Manjeet"/>
    <n v="2"/>
    <d v="1960-09-13T00:00:00"/>
    <s v="Veterans F7"/>
    <s v="-57 kg"/>
    <n v="3"/>
    <s v="Las Vegas World Championships Veterans 2024"/>
    <x v="1"/>
    <s v="WC"/>
    <s v="2024"/>
    <s v="2024 WC 3"/>
    <n v="140"/>
    <x v="1052"/>
    <x v="32"/>
  </r>
  <r>
    <s v="9da2415e"/>
    <s v="NZL"/>
    <s v="SCOTT"/>
    <s v="Melody"/>
    <n v="2"/>
    <d v="1964-10-03T00:00:00"/>
    <s v="Veterans F7"/>
    <s v="-78 kg"/>
    <n v="1"/>
    <s v="Las Vegas World Championships Veterans 2024"/>
    <x v="1"/>
    <s v="WC"/>
    <s v="2024"/>
    <s v="2024 WC 1"/>
    <n v="350"/>
    <x v="458"/>
    <x v="28"/>
  </r>
  <r>
    <s v="ee717e8d"/>
    <s v="USA"/>
    <s v="MCKEOWN"/>
    <s v="Cheri Ann"/>
    <n v="2"/>
    <d v="1963-10-28T00:00:00"/>
    <s v="Veterans F7"/>
    <s v="-78 kg"/>
    <n v="2"/>
    <s v="Las Vegas World Championships Veterans 2024"/>
    <x v="1"/>
    <s v="WC"/>
    <s v="2024"/>
    <s v="2024 WC 2"/>
    <n v="210"/>
    <x v="1053"/>
    <x v="31"/>
  </r>
  <r>
    <s v="926ab582"/>
    <s v="MGL"/>
    <s v="BADAMAARGAA"/>
    <s v="Altansuvd"/>
    <n v="2"/>
    <d v="1964-07-30T00:00:00"/>
    <s v="Veterans F7"/>
    <s v="-78 kg"/>
    <n v="3"/>
    <s v="Las Vegas World Championships Veterans 2024"/>
    <x v="1"/>
    <s v="WC"/>
    <s v="2024"/>
    <s v="2024 WC 3"/>
    <n v="140"/>
    <x v="462"/>
    <x v="28"/>
  </r>
  <r>
    <s v="91bb128e"/>
    <s v="USA"/>
    <s v="HERSKOWITZ"/>
    <s v="Brian"/>
    <n v="1"/>
    <d v="1958-03-18T00:00:00"/>
    <s v="Veterans M8"/>
    <s v="-60 kg"/>
    <n v="1"/>
    <s v="Las Vegas World Championships Veterans 2024"/>
    <x v="0"/>
    <s v="WC"/>
    <s v="2024"/>
    <s v="2024 WC 1"/>
    <n v="350"/>
    <x v="1054"/>
    <x v="38"/>
  </r>
  <r>
    <s v="166a7d8c"/>
    <s v="FRA"/>
    <s v="JEAN GILLES"/>
    <s v="Christian"/>
    <n v="1"/>
    <d v="1959-05-19T00:00:00"/>
    <s v="Veterans M8"/>
    <s v="-60 kg"/>
    <n v="2"/>
    <s v="Las Vegas World Championships Veterans 2024"/>
    <x v="0"/>
    <s v="WC"/>
    <s v="2024"/>
    <s v="2024 WC 2"/>
    <n v="210"/>
    <x v="218"/>
    <x v="30"/>
  </r>
  <r>
    <s v="e82c8d15"/>
    <s v="USA"/>
    <s v="OLIVERI"/>
    <s v="Anthony"/>
    <n v="1"/>
    <d v="1957-06-20T00:00:00"/>
    <s v="Veterans M8"/>
    <s v="-60 kg"/>
    <n v="3"/>
    <s v="Las Vegas World Championships Veterans 2024"/>
    <x v="0"/>
    <s v="WC"/>
    <s v="2024"/>
    <s v="2024 WC 3"/>
    <n v="140"/>
    <x v="1055"/>
    <x v="39"/>
  </r>
  <r>
    <s v="48739aa8"/>
    <s v="MDA"/>
    <s v="BRINZA"/>
    <s v="Constantin"/>
    <n v="1"/>
    <d v="1956-06-02T00:00:00"/>
    <s v="Veterans M8"/>
    <s v="-60 kg"/>
    <n v="3"/>
    <s v="Las Vegas World Championships Veterans 2024"/>
    <x v="0"/>
    <s v="WC"/>
    <s v="2024"/>
    <s v="2024 WC 3"/>
    <n v="140"/>
    <x v="251"/>
    <x v="36"/>
  </r>
  <r>
    <s v="fb5afc5a"/>
    <s v="USA"/>
    <s v="TONO"/>
    <s v="Douglas"/>
    <n v="1"/>
    <d v="1959-06-13T00:00:00"/>
    <s v="Veterans M8"/>
    <s v="-66 kg"/>
    <n v="1"/>
    <s v="Las Vegas World Championships Veterans 2024"/>
    <x v="0"/>
    <s v="WC"/>
    <s v="2024"/>
    <s v="2024 WC 1"/>
    <n v="350"/>
    <x v="1056"/>
    <x v="30"/>
  </r>
  <r>
    <s v="a621fb1e"/>
    <s v="ESP"/>
    <s v="BLANCO  RODRIGUEZ"/>
    <s v="Juan Luis"/>
    <n v="1"/>
    <d v="1958-08-11T00:00:00"/>
    <s v="Veterans M8"/>
    <s v="-66 kg"/>
    <n v="2"/>
    <s v="Las Vegas World Championships Veterans 2024"/>
    <x v="0"/>
    <s v="WC"/>
    <s v="2024"/>
    <s v="2024 WC 2"/>
    <n v="210"/>
    <x v="254"/>
    <x v="38"/>
  </r>
  <r>
    <s v="c69acdb6"/>
    <s v="ARG"/>
    <s v="RENEDO"/>
    <s v="Alberto"/>
    <n v="1"/>
    <d v="1956-10-22T00:00:00"/>
    <s v="Veterans M8"/>
    <s v="-66 kg"/>
    <n v="3"/>
    <s v="Las Vegas World Championships Veterans 2024"/>
    <x v="0"/>
    <s v="WC"/>
    <s v="2024"/>
    <s v="2024 WC 3"/>
    <n v="140"/>
    <x v="490"/>
    <x v="36"/>
  </r>
  <r>
    <s v="d4998bcd"/>
    <s v="FRA"/>
    <s v="SIKIRDJI"/>
    <s v="LAURENT"/>
    <n v="1"/>
    <d v="1955-07-17T00:00:00"/>
    <s v="Veterans M8"/>
    <s v="-66 kg"/>
    <n v="3"/>
    <s v="Las Vegas World Championships Veterans 2024"/>
    <x v="0"/>
    <s v="WC"/>
    <s v="2024"/>
    <s v="2024 WC 3"/>
    <n v="140"/>
    <x v="491"/>
    <x v="37"/>
  </r>
  <r>
    <s v="87b78d91"/>
    <s v="FRA"/>
    <s v="HALABI"/>
    <s v="Mohamed"/>
    <n v="1"/>
    <d v="1959-01-31T00:00:00"/>
    <s v="Veterans M8"/>
    <s v="-73 kg"/>
    <n v="1"/>
    <s v="Las Vegas World Championships Veterans 2024"/>
    <x v="0"/>
    <s v="WC"/>
    <s v="2024"/>
    <s v="2024 WC 1"/>
    <n v="350"/>
    <x v="763"/>
    <x v="30"/>
  </r>
  <r>
    <s v="94525dde"/>
    <s v="USA"/>
    <s v="MACKEY"/>
    <s v="Arling"/>
    <n v="1"/>
    <d v="1957-04-29T00:00:00"/>
    <s v="Veterans M8"/>
    <s v="-73 kg"/>
    <n v="2"/>
    <s v="Las Vegas World Championships Veterans 2024"/>
    <x v="0"/>
    <s v="WC"/>
    <s v="2024"/>
    <s v="2024 WC 2"/>
    <n v="210"/>
    <x v="1057"/>
    <x v="39"/>
  </r>
  <r>
    <s v="d2681e46"/>
    <s v="CAN"/>
    <s v="HAMER"/>
    <s v="Kevin"/>
    <n v="1"/>
    <d v="1958-04-07T00:00:00"/>
    <s v="Veterans M8"/>
    <s v="-73 kg"/>
    <n v="3"/>
    <s v="Las Vegas World Championships Veterans 2024"/>
    <x v="0"/>
    <s v="WC"/>
    <s v="2024"/>
    <s v="2024 WC 3"/>
    <n v="140"/>
    <x v="1058"/>
    <x v="38"/>
  </r>
  <r>
    <s v="666ec9f7"/>
    <s v="GEO"/>
    <s v="TSIPIANI"/>
    <s v="Gigla"/>
    <n v="1"/>
    <d v="1958-09-22T00:00:00"/>
    <s v="Veterans M8"/>
    <s v="-73 kg"/>
    <n v="3"/>
    <s v="Las Vegas World Championships Veterans 2024"/>
    <x v="0"/>
    <s v="WC"/>
    <s v="2024"/>
    <s v="2024 WC 3"/>
    <n v="140"/>
    <x v="257"/>
    <x v="38"/>
  </r>
  <r>
    <s v="e3351734"/>
    <s v="AUT"/>
    <s v="KURZ"/>
    <s v="Reinhold"/>
    <n v="1"/>
    <d v="1959-03-24T00:00:00"/>
    <s v="Veterans M8"/>
    <s v="-81 kg"/>
    <n v="1"/>
    <s v="Las Vegas World Championships Veterans 2024"/>
    <x v="0"/>
    <s v="WC"/>
    <s v="2024"/>
    <s v="2024 WC 1"/>
    <n v="350"/>
    <x v="228"/>
    <x v="30"/>
  </r>
  <r>
    <s v="64b2d222"/>
    <s v="BRA"/>
    <s v="ALENCAR"/>
    <s v="Marco"/>
    <n v="1"/>
    <d v="1956-07-10T00:00:00"/>
    <s v="Veterans M8"/>
    <s v="-81 kg"/>
    <n v="2"/>
    <s v="Las Vegas World Championships Veterans 2024"/>
    <x v="0"/>
    <s v="WC"/>
    <s v="2024"/>
    <s v="2024 WC 2"/>
    <n v="210"/>
    <x v="1059"/>
    <x v="36"/>
  </r>
  <r>
    <s v="5e2a6151"/>
    <s v="GER"/>
    <s v="ZOELLNER"/>
    <s v="Manfred"/>
    <n v="1"/>
    <d v="1955-11-08T00:00:00"/>
    <s v="Veterans M8"/>
    <s v="-81 kg"/>
    <n v="3"/>
    <s v="Las Vegas World Championships Veterans 2024"/>
    <x v="0"/>
    <s v="WC"/>
    <s v="2024"/>
    <s v="2024 WC 3"/>
    <n v="140"/>
    <x v="260"/>
    <x v="37"/>
  </r>
  <r>
    <s v="fea176ca"/>
    <s v="USA"/>
    <s v="TUERO"/>
    <s v="Ricardo"/>
    <n v="1"/>
    <d v="1959-05-25T00:00:00"/>
    <s v="Veterans M8"/>
    <s v="-81 kg"/>
    <n v="3"/>
    <s v="Las Vegas World Championships Veterans 2024"/>
    <x v="0"/>
    <s v="WC"/>
    <s v="2024"/>
    <s v="2024 WC 3"/>
    <n v="140"/>
    <x v="1060"/>
    <x v="30"/>
  </r>
  <r>
    <s v="1ab159e4"/>
    <s v="AZE"/>
    <s v="RAJABLI"/>
    <s v="Farhad"/>
    <n v="1"/>
    <d v="1959-10-11T00:00:00"/>
    <s v="Veterans M8"/>
    <s v="-90 kg"/>
    <n v="1"/>
    <s v="Las Vegas World Championships Veterans 2024"/>
    <x v="0"/>
    <s v="WC"/>
    <s v="2024"/>
    <s v="2024 WC 1"/>
    <n v="350"/>
    <x v="232"/>
    <x v="30"/>
  </r>
  <r>
    <s v="f7d9e51e"/>
    <s v="FRA"/>
    <s v="DAYEZ"/>
    <s v="Alain"/>
    <n v="1"/>
    <d v="1956-09-29T00:00:00"/>
    <s v="Veterans M8"/>
    <s v="-90 kg"/>
    <n v="2"/>
    <s v="Las Vegas World Championships Veterans 2024"/>
    <x v="0"/>
    <s v="WC"/>
    <s v="2024"/>
    <s v="2024 WC 2"/>
    <n v="210"/>
    <x v="501"/>
    <x v="36"/>
  </r>
  <r>
    <s v="da98d13b"/>
    <s v="GER"/>
    <s v="HINTERLEITNER"/>
    <s v="Wolfgang"/>
    <n v="1"/>
    <d v="1958-11-13T00:00:00"/>
    <s v="Veterans M8"/>
    <s v="-90 kg"/>
    <n v="3"/>
    <s v="Las Vegas World Championships Veterans 2024"/>
    <x v="0"/>
    <s v="WC"/>
    <s v="2024"/>
    <s v="2024 WC 3"/>
    <n v="140"/>
    <x v="266"/>
    <x v="38"/>
  </r>
  <r>
    <s v="1cef2ec8"/>
    <s v="BRA"/>
    <s v="BARBOZA"/>
    <s v="Braulio"/>
    <n v="1"/>
    <d v="1955-04-09T00:00:00"/>
    <s v="Veterans M8"/>
    <s v="-90 kg"/>
    <n v="3"/>
    <s v="Las Vegas World Championships Veterans 2024"/>
    <x v="0"/>
    <s v="WC"/>
    <s v="2024"/>
    <s v="2024 WC 3"/>
    <n v="140"/>
    <x v="1061"/>
    <x v="37"/>
  </r>
  <r>
    <s v="2ede7b13"/>
    <s v="CUB"/>
    <s v="TORRES COBAS"/>
    <s v="Luis"/>
    <n v="1"/>
    <d v="1955-04-19T00:00:00"/>
    <s v="Veterans M8"/>
    <s v="-100 kg"/>
    <n v="1"/>
    <s v="Las Vegas World Championships Veterans 2024"/>
    <x v="0"/>
    <s v="WC"/>
    <s v="2024"/>
    <s v="2024 WC 1"/>
    <n v="350"/>
    <x v="1062"/>
    <x v="37"/>
  </r>
  <r>
    <s v="76824b75"/>
    <s v="CAN"/>
    <s v="ANGUS"/>
    <s v="Ronald"/>
    <n v="1"/>
    <d v="1956-11-16T00:00:00"/>
    <s v="Veterans M8"/>
    <s v="-100 kg"/>
    <n v="2"/>
    <s v="Las Vegas World Championships Veterans 2024"/>
    <x v="0"/>
    <s v="WC"/>
    <s v="2024"/>
    <s v="2024 WC 2"/>
    <n v="210"/>
    <x v="1063"/>
    <x v="36"/>
  </r>
  <r>
    <s v="1ab52c6b"/>
    <s v="BIH"/>
    <s v="BOZOVIC"/>
    <s v="Dragan"/>
    <n v="1"/>
    <d v="1959-01-30T00:00:00"/>
    <s v="Veterans M8"/>
    <s v="-100 kg"/>
    <n v="3"/>
    <s v="Las Vegas World Championships Veterans 2024"/>
    <x v="0"/>
    <s v="WC"/>
    <s v="2024"/>
    <s v="2024 WC 3"/>
    <n v="140"/>
    <x v="765"/>
    <x v="30"/>
  </r>
  <r>
    <s v="bbdb449a"/>
    <s v="SRB"/>
    <s v="STANISIC"/>
    <s v="Slavko"/>
    <n v="1"/>
    <d v="1957-03-30T00:00:00"/>
    <s v="Veterans M8"/>
    <s v="+100 kg"/>
    <n v="1"/>
    <s v="Las Vegas World Championships Veterans 2024"/>
    <x v="0"/>
    <s v="WC"/>
    <s v="2024"/>
    <s v="2024 WC 1"/>
    <n v="350"/>
    <x v="268"/>
    <x v="39"/>
  </r>
  <r>
    <s v="383a9839"/>
    <s v="GBR"/>
    <s v="MCCALLUM"/>
    <s v="Mark"/>
    <n v="1"/>
    <d v="1958-05-28T00:00:00"/>
    <s v="Veterans M8"/>
    <s v="+100 kg"/>
    <n v="2"/>
    <s v="Las Vegas World Championships Veterans 2024"/>
    <x v="0"/>
    <s v="WC"/>
    <s v="2024"/>
    <s v="2024 WC 2"/>
    <n v="210"/>
    <x v="1064"/>
    <x v="38"/>
  </r>
  <r>
    <s v="6eaf17d8"/>
    <s v="FRA"/>
    <s v="ALLOT"/>
    <s v="Didier"/>
    <n v="1"/>
    <d v="1958-03-13T00:00:00"/>
    <s v="Veterans M8"/>
    <s v="+100 kg"/>
    <n v="3"/>
    <s v="Las Vegas World Championships Veterans 2024"/>
    <x v="0"/>
    <s v="WC"/>
    <s v="2024"/>
    <s v="2024 WC 3"/>
    <n v="140"/>
    <x v="508"/>
    <x v="38"/>
  </r>
  <r>
    <s v="7cd8c4e9"/>
    <s v="IRL"/>
    <s v="KILLEEN"/>
    <s v="Dermot"/>
    <n v="1"/>
    <d v="1957-04-19T00:00:00"/>
    <s v="Veterans M8"/>
    <s v="+100 kg"/>
    <n v="3"/>
    <s v="Las Vegas World Championships Veterans 2024"/>
    <x v="0"/>
    <s v="WC"/>
    <s v="2024"/>
    <s v="2024 WC 3"/>
    <n v="140"/>
    <x v="509"/>
    <x v="39"/>
  </r>
  <r>
    <s v="6da171f7"/>
    <s v="ANG"/>
    <s v="LUISA"/>
    <s v="Silva"/>
    <n v="2"/>
    <d v="1964-11-11T00:00:00"/>
    <s v="Veterans F8"/>
    <s v="-63 kg"/>
    <n v="1"/>
    <s v="Las Vegas World Championships Veterans 2024"/>
    <x v="1"/>
    <s v="WC"/>
    <s v="2024"/>
    <s v="2024 WC 1"/>
    <n v="350"/>
    <x v="1065"/>
    <x v="28"/>
  </r>
  <r>
    <s v="f87e3b56"/>
    <s v="GBR"/>
    <s v="ANDREWS"/>
    <s v="Kay"/>
    <n v="2"/>
    <d v="1958-04-17T00:00:00"/>
    <s v="Veterans F8"/>
    <s v="-63 kg"/>
    <n v="2"/>
    <s v="Las Vegas World Championships Veterans 2024"/>
    <x v="1"/>
    <s v="WC"/>
    <s v="2024"/>
    <s v="2024 WC 2"/>
    <n v="210"/>
    <x v="770"/>
    <x v="38"/>
  </r>
  <r>
    <s v="2e38d874"/>
    <s v="GER"/>
    <s v="MACHULIK"/>
    <s v="Astrid"/>
    <n v="2"/>
    <d v="1962-11-16T00:00:00"/>
    <s v="Veterans F8"/>
    <s v="-63 kg"/>
    <n v="3"/>
    <s v="Las Vegas World Championships Veterans 2024"/>
    <x v="1"/>
    <s v="WC"/>
    <s v="2024"/>
    <s v="2024 WC 3"/>
    <n v="140"/>
    <x v="247"/>
    <x v="34"/>
  </r>
  <r>
    <s v="ed3dc78d"/>
    <s v="USA"/>
    <s v="NORTH"/>
    <s v="Sandy"/>
    <n v="1"/>
    <d v="1954-12-10T00:00:00"/>
    <s v="Veterans M9"/>
    <s v="-60 kg"/>
    <n v="1"/>
    <s v="Las Vegas World Championships Veterans 2024"/>
    <x v="0"/>
    <s v="WC"/>
    <s v="2024"/>
    <s v="2024 WC 1"/>
    <n v="350"/>
    <x v="488"/>
    <x v="35"/>
  </r>
  <r>
    <s v="891b99c9"/>
    <s v="SUI"/>
    <s v="NESSENSOHN"/>
    <s v="Hans"/>
    <n v="1"/>
    <d v="1954-03-08T00:00:00"/>
    <s v="Veterans M9"/>
    <s v="-60 kg"/>
    <n v="2"/>
    <s v="Las Vegas World Championships Veterans 2024"/>
    <x v="0"/>
    <s v="WC"/>
    <s v="2024"/>
    <s v="2024 WC 2"/>
    <n v="210"/>
    <x v="252"/>
    <x v="35"/>
  </r>
  <r>
    <s v="359ee353"/>
    <s v="USA"/>
    <s v="BUNASAWA"/>
    <s v="Noriaki"/>
    <n v="1"/>
    <d v="1947-11-03T00:00:00"/>
    <s v="Veterans M9"/>
    <s v="-60 kg"/>
    <n v="3"/>
    <s v="Las Vegas World Championships Veterans 2024"/>
    <x v="0"/>
    <s v="WC"/>
    <s v="2024"/>
    <s v="2024 WC 3"/>
    <n v="140"/>
    <x v="1066"/>
    <x v="43"/>
  </r>
  <r>
    <s v="79f96a65"/>
    <s v="ESP"/>
    <s v="VICENTE RAMOS"/>
    <s v="Julio"/>
    <n v="1"/>
    <d v="1953-06-25T00:00:00"/>
    <s v="Veterans M9"/>
    <s v="-60 kg"/>
    <n v="3"/>
    <s v="Las Vegas World Championships Veterans 2024"/>
    <x v="0"/>
    <s v="WC"/>
    <s v="2024"/>
    <s v="2024 WC 3"/>
    <n v="140"/>
    <x v="1067"/>
    <x v="40"/>
  </r>
  <r>
    <s v="67bd86b1"/>
    <s v="POR"/>
    <s v="GOMES"/>
    <s v="Jose"/>
    <n v="1"/>
    <d v="1954-07-14T00:00:00"/>
    <s v="Veterans M9"/>
    <s v="-66 kg"/>
    <n v="1"/>
    <s v="Las Vegas World Championships Veterans 2024"/>
    <x v="0"/>
    <s v="WC"/>
    <s v="2024"/>
    <s v="2024 WC 1"/>
    <n v="350"/>
    <x v="1068"/>
    <x v="35"/>
  </r>
  <r>
    <s v="f576e6eb"/>
    <s v="GER"/>
    <s v="HUBER"/>
    <s v="Willy"/>
    <n v="1"/>
    <d v="1953-01-01T00:00:00"/>
    <s v="Veterans M9"/>
    <s v="-66 kg"/>
    <n v="2"/>
    <s v="Las Vegas World Championships Veterans 2024"/>
    <x v="0"/>
    <s v="WC"/>
    <s v="2024"/>
    <s v="2024 WC 2"/>
    <n v="210"/>
    <x v="273"/>
    <x v="40"/>
  </r>
  <r>
    <s v="9f93a9bf"/>
    <s v="MGL"/>
    <s v="LKHAGVATSEDENISH"/>
    <s v="Zandan"/>
    <n v="1"/>
    <d v="1953-12-22T00:00:00"/>
    <s v="Veterans M9"/>
    <s v="-66 kg"/>
    <n v="3"/>
    <s v="Las Vegas World Championships Veterans 2024"/>
    <x v="0"/>
    <s v="WC"/>
    <s v="2024"/>
    <s v="2024 WC 3"/>
    <n v="140"/>
    <x v="1069"/>
    <x v="40"/>
  </r>
  <r>
    <s v="7e99c64c"/>
    <s v="JPN"/>
    <s v="NAGAHIRO"/>
    <s v="Shinji"/>
    <n v="1"/>
    <d v="1951-11-23T00:00:00"/>
    <s v="Veterans M9"/>
    <s v="-66 kg"/>
    <n v="3"/>
    <s v="Las Vegas World Championships Veterans 2024"/>
    <x v="0"/>
    <s v="WC"/>
    <s v="2024"/>
    <s v="2024 WC 3"/>
    <n v="140"/>
    <x v="1070"/>
    <x v="41"/>
  </r>
  <r>
    <s v="79c9e7c6"/>
    <s v="FRA"/>
    <s v="BOTTAZZI"/>
    <s v="Hubert"/>
    <n v="1"/>
    <d v="1951-08-10T00:00:00"/>
    <s v="Veterans M9"/>
    <s v="-73 kg"/>
    <n v="1"/>
    <s v="Las Vegas World Championships Veterans 2024"/>
    <x v="0"/>
    <s v="WC"/>
    <s v="2024"/>
    <s v="2024 WC 1"/>
    <n v="350"/>
    <x v="516"/>
    <x v="41"/>
  </r>
  <r>
    <s v="4e6d842a"/>
    <s v="LAT"/>
    <s v="KIRSONS"/>
    <s v="Gunars"/>
    <n v="1"/>
    <d v="1951-05-17T00:00:00"/>
    <s v="Veterans M9"/>
    <s v="-73 kg"/>
    <n v="2"/>
    <s v="Las Vegas World Championships Veterans 2024"/>
    <x v="0"/>
    <s v="WC"/>
    <s v="2024"/>
    <s v="2024 WC 2"/>
    <n v="210"/>
    <x v="565"/>
    <x v="41"/>
  </r>
  <r>
    <s v="c433cfff"/>
    <s v="USA"/>
    <s v="BERLINER"/>
    <s v="Gary"/>
    <n v="1"/>
    <d v="1953-09-06T00:00:00"/>
    <s v="Veterans M9"/>
    <s v="-73 kg"/>
    <n v="3"/>
    <s v="Las Vegas World Championships Veterans 2024"/>
    <x v="0"/>
    <s v="WC"/>
    <s v="2024"/>
    <s v="2024 WC 3"/>
    <n v="140"/>
    <x v="1071"/>
    <x v="40"/>
  </r>
  <r>
    <s v="6a54c7fb"/>
    <s v="GER"/>
    <s v="LOEFFLER"/>
    <s v="Wolfgang"/>
    <n v="1"/>
    <d v="1953-05-02T00:00:00"/>
    <s v="Veterans M9"/>
    <s v="-73 kg"/>
    <n v="3"/>
    <s v="Las Vegas World Championships Veterans 2024"/>
    <x v="0"/>
    <s v="WC"/>
    <s v="2024"/>
    <s v="2024 WC 3"/>
    <n v="140"/>
    <x v="276"/>
    <x v="40"/>
  </r>
  <r>
    <s v="a37494dc"/>
    <s v="NED"/>
    <s v="WENNEKERS"/>
    <s v="Jos"/>
    <n v="1"/>
    <d v="1949-02-06T00:00:00"/>
    <s v="Veterans M9"/>
    <s v="-81 kg"/>
    <n v="1"/>
    <s v="Las Vegas World Championships Veterans 2024"/>
    <x v="0"/>
    <s v="WC"/>
    <s v="2024"/>
    <s v="2024 WC 1"/>
    <n v="350"/>
    <x v="280"/>
    <x v="44"/>
  </r>
  <r>
    <s v="cef172b3"/>
    <s v="TJK"/>
    <s v="MAJIDOV"/>
    <s v="Habibullo"/>
    <n v="1"/>
    <d v="1952-12-15T00:00:00"/>
    <s v="Veterans M9"/>
    <s v="-81 kg"/>
    <n v="2"/>
    <s v="Las Vegas World Championships Veterans 2024"/>
    <x v="0"/>
    <s v="WC"/>
    <s v="2024"/>
    <s v="2024 WC 2"/>
    <n v="210"/>
    <x v="519"/>
    <x v="46"/>
  </r>
  <r>
    <s v="a7c1c1f7"/>
    <s v="FRA"/>
    <s v="BOUAMRA"/>
    <s v="Benaouda"/>
    <n v="1"/>
    <d v="1949-10-28T00:00:00"/>
    <s v="Veterans M9"/>
    <s v="-81 kg"/>
    <n v="3"/>
    <s v="Las Vegas World Championships Veterans 2024"/>
    <x v="0"/>
    <s v="WC"/>
    <s v="2024"/>
    <s v="2024 WC 3"/>
    <n v="140"/>
    <x v="282"/>
    <x v="44"/>
  </r>
  <r>
    <s v="eb6359a1"/>
    <s v="JPN"/>
    <s v="ONOSHITA"/>
    <s v="Rio"/>
    <n v="1"/>
    <d v="1953-08-01T00:00:00"/>
    <s v="Veterans M9"/>
    <s v="-81 kg"/>
    <n v="3"/>
    <s v="Las Vegas World Championships Veterans 2024"/>
    <x v="0"/>
    <s v="WC"/>
    <s v="2024"/>
    <s v="2024 WC 3"/>
    <n v="140"/>
    <x v="1072"/>
    <x v="40"/>
  </r>
  <r>
    <n v="45438944"/>
    <s v="GER"/>
    <s v="KEPPEL"/>
    <s v="Theodor"/>
    <n v="1"/>
    <d v="1952-06-19T00:00:00"/>
    <s v="Veterans M9"/>
    <s v="-90 kg"/>
    <n v="1"/>
    <s v="Las Vegas World Championships Veterans 2024"/>
    <x v="0"/>
    <s v="WC"/>
    <s v="2024"/>
    <s v="2024 WC 1"/>
    <n v="350"/>
    <x v="523"/>
    <x v="46"/>
  </r>
  <r>
    <s v="96b4b786"/>
    <s v="FRA"/>
    <s v="DEVINEAU"/>
    <s v="Philippe"/>
    <n v="1"/>
    <d v="1951-12-28T00:00:00"/>
    <s v="Veterans M9"/>
    <s v="-90 kg"/>
    <n v="2"/>
    <s v="Las Vegas World Championships Veterans 2024"/>
    <x v="0"/>
    <s v="WC"/>
    <s v="2024"/>
    <s v="2024 WC 2"/>
    <n v="210"/>
    <x v="769"/>
    <x v="41"/>
  </r>
  <r>
    <s v="88ad5934"/>
    <s v="USA"/>
    <s v="KARMANN"/>
    <s v="Bradley"/>
    <n v="1"/>
    <d v="1953-12-02T00:00:00"/>
    <s v="Veterans M9"/>
    <s v="-90 kg"/>
    <n v="3"/>
    <s v="Las Vegas World Championships Veterans 2024"/>
    <x v="0"/>
    <s v="WC"/>
    <s v="2024"/>
    <s v="2024 WC 3"/>
    <n v="140"/>
    <x v="1073"/>
    <x v="40"/>
  </r>
  <r>
    <s v="b9ed1661"/>
    <s v="MDA"/>
    <s v="MALEAR"/>
    <s v="Mihail"/>
    <n v="1"/>
    <d v="1944-03-19T00:00:00"/>
    <s v="Veterans M9"/>
    <s v="-100 kg"/>
    <n v="1"/>
    <s v="Las Vegas World Championships Veterans 2024"/>
    <x v="0"/>
    <s v="WC"/>
    <s v="2024"/>
    <s v="2024 WC 1"/>
    <n v="350"/>
    <x v="291"/>
    <x v="47"/>
  </r>
  <r>
    <s v="69bb68ae"/>
    <s v="ITA"/>
    <s v="INVERNIZZI"/>
    <s v="Giuliano"/>
    <n v="1"/>
    <d v="1949-11-16T00:00:00"/>
    <s v="Veterans M9"/>
    <s v="-100 kg"/>
    <n v="2"/>
    <s v="Las Vegas World Championships Veterans 2024"/>
    <x v="0"/>
    <s v="WC"/>
    <s v="2024"/>
    <s v="2024 WC 2"/>
    <n v="210"/>
    <x v="285"/>
    <x v="44"/>
  </r>
  <r>
    <s v="e417e9b2"/>
    <s v="USA"/>
    <s v="DUGAL"/>
    <s v="James"/>
    <n v="1"/>
    <d v="1953-09-13T00:00:00"/>
    <s v="Veterans M9"/>
    <s v="-100 kg"/>
    <n v="3"/>
    <s v="Las Vegas World Championships Veterans 2024"/>
    <x v="0"/>
    <s v="WC"/>
    <s v="2024"/>
    <s v="2024 WC 3"/>
    <n v="140"/>
    <x v="1074"/>
    <x v="40"/>
  </r>
  <r>
    <s v="369c5af3"/>
    <s v="FRA"/>
    <s v="DUFRESNE"/>
    <s v="Francoise"/>
    <n v="2"/>
    <d v="1952-11-20T00:00:00"/>
    <s v="Veterans F9"/>
    <s v="-70 kg"/>
    <n v="1"/>
    <s v="Las Vegas World Championships Veterans 2024"/>
    <x v="1"/>
    <s v="WC"/>
    <s v="2024"/>
    <s v="2024 WC 1"/>
    <n v="350"/>
    <x v="292"/>
    <x v="46"/>
  </r>
  <r>
    <s v="7a2c6711"/>
    <s v="URU"/>
    <s v="ALONSO"/>
    <s v="Perla Margarita"/>
    <n v="2"/>
    <d v="1954-06-10T00:00:00"/>
    <s v="Veterans F9"/>
    <s v="-70 kg"/>
    <n v="2"/>
    <s v="Las Vegas World Championships Veterans 2024"/>
    <x v="1"/>
    <s v="WC"/>
    <s v="2024"/>
    <s v="2024 WC 2"/>
    <n v="210"/>
    <x v="1075"/>
    <x v="35"/>
  </r>
  <r>
    <s v="ab43f671"/>
    <s v="LAT"/>
    <s v="CERNAVSKIS"/>
    <s v="Arturs"/>
    <n v="1"/>
    <d v="1988-01-28T00:00:00"/>
    <s v="Veterans M1"/>
    <s v="-81 kg"/>
    <n v="1"/>
    <s v="Riga Veteran European Cup 2025"/>
    <x v="0"/>
    <s v="Cup"/>
    <s v="2025"/>
    <s v="2025 Cup 1"/>
    <n v="70"/>
    <x v="1076"/>
    <x v="5"/>
  </r>
  <r>
    <s v="4b837b7c"/>
    <s v="GBR"/>
    <s v="STEVENS"/>
    <s v="Adam"/>
    <n v="1"/>
    <d v="1992-05-20T00:00:00"/>
    <s v="Veterans M1"/>
    <s v="-81 kg"/>
    <n v="2"/>
    <s v="Riga Veteran European Cup 2025"/>
    <x v="0"/>
    <s v="Cup"/>
    <s v="2025"/>
    <s v="2025 Cup 2"/>
    <n v="42"/>
    <x v="1077"/>
    <x v="3"/>
  </r>
  <r>
    <s v="4fcd23e3"/>
    <s v="AUT"/>
    <s v="SCHEIBL"/>
    <s v="Tobias"/>
    <n v="1"/>
    <d v="1990-08-18T00:00:00"/>
    <s v="Veterans M1"/>
    <s v="-81 kg"/>
    <n v="3"/>
    <s v="Riga Veteran European Cup 2025"/>
    <x v="0"/>
    <s v="Cup"/>
    <s v="2025"/>
    <s v="2025 Cup 3"/>
    <n v="28"/>
    <x v="1078"/>
    <x v="0"/>
  </r>
  <r>
    <s v="b3a43fea"/>
    <s v="ITA"/>
    <s v="CICUTO"/>
    <s v="Melissa"/>
    <n v="2"/>
    <d v="1993-10-10T00:00:00"/>
    <s v="Veterans F1"/>
    <s v="-63 kg"/>
    <n v="1"/>
    <s v="Riga Veteran European Cup 2025"/>
    <x v="1"/>
    <s v="Cup"/>
    <s v="2025"/>
    <s v="2025 Cup 1"/>
    <n v="70"/>
    <x v="1079"/>
    <x v="2"/>
  </r>
  <r>
    <s v="38fb15a1"/>
    <s v="ITA"/>
    <s v="SOULAS"/>
    <s v="Ilaria"/>
    <n v="2"/>
    <d v="1988-03-28T00:00:00"/>
    <s v="Veterans F1"/>
    <s v="-63 kg"/>
    <n v="2"/>
    <s v="Riga Veteran European Cup 2025"/>
    <x v="1"/>
    <s v="Cup"/>
    <s v="2025"/>
    <s v="2025 Cup 2"/>
    <n v="42"/>
    <x v="1080"/>
    <x v="5"/>
  </r>
  <r>
    <s v="3dc99242"/>
    <s v="LAT"/>
    <s v="MOROZOVS"/>
    <s v="Maksims"/>
    <n v="1"/>
    <d v="1989-03-10T00:00:00"/>
    <s v="Veterans M2"/>
    <s v="-73 kg"/>
    <n v="1"/>
    <s v="Riga Veteran European Cup 2025"/>
    <x v="0"/>
    <s v="Cup"/>
    <s v="2025"/>
    <s v="2025 Cup 1"/>
    <n v="70"/>
    <x v="1081"/>
    <x v="4"/>
  </r>
  <r>
    <s v="9bf58f15"/>
    <s v="ITA"/>
    <s v="GIANNONE"/>
    <s v="Simone"/>
    <n v="1"/>
    <d v="1989-11-07T00:00:00"/>
    <s v="Veterans M2"/>
    <s v="-73 kg"/>
    <n v="2"/>
    <s v="Riga Veteran European Cup 2025"/>
    <x v="0"/>
    <s v="Cup"/>
    <s v="2025"/>
    <s v="2025 Cup 2"/>
    <n v="42"/>
    <x v="1082"/>
    <x v="4"/>
  </r>
  <r>
    <s v="42cae9cd"/>
    <s v="LAT"/>
    <s v="BAZANOVS"/>
    <s v="Valerijs"/>
    <n v="1"/>
    <d v="1989-01-09T00:00:00"/>
    <s v="Veterans M2"/>
    <s v="-73 kg"/>
    <n v="3"/>
    <s v="Riga Veteran European Cup 2025"/>
    <x v="0"/>
    <s v="Cup"/>
    <s v="2025"/>
    <s v="2025 Cup 3"/>
    <n v="28"/>
    <x v="1083"/>
    <x v="4"/>
  </r>
  <r>
    <s v="b9f43368"/>
    <s v="LAT"/>
    <s v="MILENBERGS"/>
    <s v="Aigars"/>
    <n v="1"/>
    <d v="1990-01-11T00:00:00"/>
    <s v="Veterans M2"/>
    <s v="-90 kg"/>
    <n v="1"/>
    <s v="Riga Veteran European Cup 2025"/>
    <x v="0"/>
    <s v="Cup"/>
    <s v="2025"/>
    <s v="2025 Cup 1"/>
    <n v="70"/>
    <x v="534"/>
    <x v="0"/>
  </r>
  <r>
    <s v="4b167bf7"/>
    <s v="BEL"/>
    <s v="VANHOLLEBEKE"/>
    <s v="Fabian"/>
    <n v="1"/>
    <d v="1980-03-21T00:00:00"/>
    <s v="Veterans M2"/>
    <s v="-90 kg"/>
    <n v="2"/>
    <s v="Riga Veteran European Cup 2025"/>
    <x v="0"/>
    <s v="Cup"/>
    <s v="2025"/>
    <s v="2025 Cup 2"/>
    <n v="42"/>
    <x v="539"/>
    <x v="13"/>
  </r>
  <r>
    <s v="2e22d754"/>
    <s v="POL"/>
    <s v="ITRYCH"/>
    <s v="Lukasz"/>
    <n v="1"/>
    <d v="1994-08-29T00:00:00"/>
    <s v="Veterans M2"/>
    <s v="-90 kg"/>
    <n v="3"/>
    <s v="Riga Veteran European Cup 2025"/>
    <x v="0"/>
    <s v="Cup"/>
    <s v="2025"/>
    <s v="2025 Cup 3"/>
    <n v="28"/>
    <x v="1084"/>
    <x v="50"/>
  </r>
  <r>
    <s v="531b4daf"/>
    <s v="LAT"/>
    <s v="BURMEISTERS"/>
    <s v="Arturs"/>
    <n v="1"/>
    <d v="1988-05-31T00:00:00"/>
    <s v="Veterans M2"/>
    <s v="-90 kg"/>
    <n v="3"/>
    <s v="Riga Veteran European Cup 2025"/>
    <x v="0"/>
    <s v="Cup"/>
    <s v="2025"/>
    <s v="2025 Cup 3"/>
    <n v="28"/>
    <x v="1085"/>
    <x v="5"/>
  </r>
  <r>
    <s v="d41b6f2f"/>
    <s v="LAT"/>
    <s v="RESKO"/>
    <s v="Viktor"/>
    <n v="1"/>
    <d v="1988-11-02T00:00:00"/>
    <s v="Veterans M2"/>
    <s v="+100 kg"/>
    <n v="1"/>
    <s v="Riga Veteran European Cup 2025"/>
    <x v="0"/>
    <s v="Cup"/>
    <s v="2025"/>
    <s v="2025 Cup 1"/>
    <n v="70"/>
    <x v="537"/>
    <x v="5"/>
  </r>
  <r>
    <s v="ed66a468"/>
    <s v="LAT"/>
    <s v="CAKSTINS"/>
    <s v="Raivis"/>
    <n v="1"/>
    <d v="1989-05-24T00:00:00"/>
    <s v="Veterans M2"/>
    <s v="+100 kg"/>
    <n v="2"/>
    <s v="Riga Veteran European Cup 2025"/>
    <x v="0"/>
    <s v="Cup"/>
    <s v="2025"/>
    <s v="2025 Cup 2"/>
    <n v="42"/>
    <x v="1086"/>
    <x v="4"/>
  </r>
  <r>
    <s v="51dad434"/>
    <s v="EST"/>
    <s v="SLEPIN"/>
    <s v="Jevgeni"/>
    <n v="1"/>
    <d v="1988-04-04T00:00:00"/>
    <s v="Veterans M2"/>
    <s v="+100 kg"/>
    <n v="3"/>
    <s v="Riga Veteran European Cup 2025"/>
    <x v="0"/>
    <s v="Cup"/>
    <s v="2025"/>
    <s v="2025 Cup 3"/>
    <n v="28"/>
    <x v="1087"/>
    <x v="5"/>
  </r>
  <r>
    <s v="349499f3"/>
    <s v="FRA"/>
    <s v="DERNOUNE"/>
    <s v="Bachir"/>
    <n v="1"/>
    <d v="1985-09-04T00:00:00"/>
    <s v="Veterans M3"/>
    <s v="-66 kg"/>
    <n v="1"/>
    <s v="Riga Veteran European Cup 2025"/>
    <x v="0"/>
    <s v="Cup"/>
    <s v="2025"/>
    <s v="2025 Cup 1"/>
    <n v="70"/>
    <x v="668"/>
    <x v="7"/>
  </r>
  <r>
    <s v="249ec7de"/>
    <s v="ITA"/>
    <s v="DESIDERIO"/>
    <s v="Jacopo"/>
    <n v="1"/>
    <d v="1985-10-25T00:00:00"/>
    <s v="Veterans M3"/>
    <s v="-66 kg"/>
    <n v="2"/>
    <s v="Riga Veteran European Cup 2025"/>
    <x v="0"/>
    <s v="Cup"/>
    <s v="2025"/>
    <s v="2025 Cup 2"/>
    <n v="42"/>
    <x v="1088"/>
    <x v="7"/>
  </r>
  <r>
    <s v="b88391e1"/>
    <s v="LAT"/>
    <s v="PAVLOVSKIS"/>
    <s v="Vitalijs"/>
    <n v="1"/>
    <d v="1985-07-25T00:00:00"/>
    <s v="Veterans M3"/>
    <s v="-73 kg"/>
    <n v="1"/>
    <s v="Riga Veteran European Cup 2025"/>
    <x v="0"/>
    <s v="Cup"/>
    <s v="2025"/>
    <s v="2025 Cup 1"/>
    <n v="70"/>
    <x v="530"/>
    <x v="7"/>
  </r>
  <r>
    <s v="e4ced888"/>
    <s v="ITA"/>
    <s v="AIELLO"/>
    <s v="Francesco"/>
    <n v="1"/>
    <d v="1980-08-07T00:00:00"/>
    <s v="Veterans M3"/>
    <s v="-73 kg"/>
    <n v="2"/>
    <s v="Riga Veteran European Cup 2025"/>
    <x v="0"/>
    <s v="Cup"/>
    <s v="2025"/>
    <s v="2025 Cup 2"/>
    <n v="42"/>
    <x v="1089"/>
    <x v="13"/>
  </r>
  <r>
    <s v="f628547c"/>
    <s v="EST"/>
    <s v="PIILBERG"/>
    <s v="Valvo"/>
    <n v="1"/>
    <d v="1975-02-11T00:00:00"/>
    <s v="Veterans M3"/>
    <s v="-73 kg"/>
    <n v="3"/>
    <s v="Riga Veteran European Cup 2025"/>
    <x v="0"/>
    <s v="Cup"/>
    <s v="2025"/>
    <s v="2025 Cup 3"/>
    <n v="28"/>
    <x v="1090"/>
    <x v="18"/>
  </r>
  <r>
    <s v="6e69b96d"/>
    <s v="AUT"/>
    <s v="SABATOVSKYI"/>
    <s v="Denys"/>
    <n v="1"/>
    <d v="1985-07-09T00:00:00"/>
    <s v="Veterans M3"/>
    <s v="+100 kg"/>
    <n v="1"/>
    <s v="Riga Veteran European Cup 2025"/>
    <x v="0"/>
    <s v="Cup"/>
    <s v="2025"/>
    <s v="2025 Cup 1"/>
    <n v="70"/>
    <x v="1091"/>
    <x v="7"/>
  </r>
  <r>
    <s v="8721939d"/>
    <s v="POL"/>
    <s v="FIJALKOWSKI"/>
    <s v="Witold"/>
    <n v="1"/>
    <d v="1981-02-20T00:00:00"/>
    <s v="Veterans M3"/>
    <s v="+100 kg"/>
    <n v="2"/>
    <s v="Riga Veteran European Cup 2025"/>
    <x v="0"/>
    <s v="Cup"/>
    <s v="2025"/>
    <s v="2025 Cup 2"/>
    <n v="42"/>
    <x v="846"/>
    <x v="11"/>
  </r>
  <r>
    <s v="5a59cf38"/>
    <s v="IRL"/>
    <s v="DENNIS"/>
    <s v="John"/>
    <n v="1"/>
    <d v="1977-03-23T00:00:00"/>
    <s v="Veterans M4"/>
    <s v="-81 kg"/>
    <n v="1"/>
    <s v="Riga Veteran European Cup 2025"/>
    <x v="0"/>
    <s v="Cup"/>
    <s v="2025"/>
    <s v="2025 Cup 1"/>
    <n v="70"/>
    <x v="1092"/>
    <x v="16"/>
  </r>
  <r>
    <s v="e9a4314f"/>
    <s v="LTU"/>
    <s v="KIVILIUS"/>
    <s v="Laimonas"/>
    <n v="1"/>
    <d v="1976-10-01T00:00:00"/>
    <s v="Veterans M4"/>
    <s v="-81 kg"/>
    <n v="2"/>
    <s v="Riga Veteran European Cup 2025"/>
    <x v="0"/>
    <s v="Cup"/>
    <s v="2025"/>
    <s v="2025 Cup 2"/>
    <n v="42"/>
    <x v="543"/>
    <x v="15"/>
  </r>
  <r>
    <s v="3322734b"/>
    <s v="MDA"/>
    <s v="FURDUI"/>
    <s v="Ivan"/>
    <n v="1"/>
    <d v="1976-07-19T00:00:00"/>
    <s v="Veterans M4"/>
    <s v="-81 kg"/>
    <n v="3"/>
    <s v="Riga Veteran European Cup 2025"/>
    <x v="0"/>
    <s v="Cup"/>
    <s v="2025"/>
    <s v="2025 Cup 3"/>
    <n v="28"/>
    <x v="1093"/>
    <x v="15"/>
  </r>
  <r>
    <s v="aaacd776"/>
    <s v="FRA"/>
    <s v="KABA"/>
    <s v="Ciril"/>
    <n v="1"/>
    <d v="1979-01-05T00:00:00"/>
    <s v="Veterans M4"/>
    <s v="-100 kg"/>
    <n v="1"/>
    <s v="Riga Veteran European Cup 2025"/>
    <x v="0"/>
    <s v="Cup"/>
    <s v="2025"/>
    <s v="2025 Cup 1"/>
    <n v="70"/>
    <x v="815"/>
    <x v="14"/>
  </r>
  <r>
    <s v="494fcbbb"/>
    <s v="SVK"/>
    <s v="SLABY"/>
    <s v="Martin"/>
    <n v="1"/>
    <d v="1975-11-14T00:00:00"/>
    <s v="Veterans M4"/>
    <s v="-100 kg"/>
    <n v="2"/>
    <s v="Riga Veteran European Cup 2025"/>
    <x v="0"/>
    <s v="Cup"/>
    <s v="2025"/>
    <s v="2025 Cup 2"/>
    <n v="42"/>
    <x v="129"/>
    <x v="18"/>
  </r>
  <r>
    <s v="a94b37df"/>
    <s v="FRA"/>
    <s v="WITZ"/>
    <s v="Frank"/>
    <n v="1"/>
    <d v="1972-11-15T00:00:00"/>
    <s v="Veterans M4"/>
    <s v="-100 kg"/>
    <n v="3"/>
    <s v="Riga Veteran European Cup 2025"/>
    <x v="0"/>
    <s v="Cup"/>
    <s v="2025"/>
    <s v="2025 Cup 3"/>
    <n v="28"/>
    <x v="607"/>
    <x v="21"/>
  </r>
  <r>
    <s v="3d8aa9ea"/>
    <s v="SRB"/>
    <s v="MILANOVIC"/>
    <s v="NIKOLA"/>
    <n v="1"/>
    <d v="1980-07-15T00:00:00"/>
    <s v="Veterans M4"/>
    <s v="+100 kg"/>
    <n v="1"/>
    <s v="Riga Veteran European Cup 2025"/>
    <x v="0"/>
    <s v="Cup"/>
    <s v="2025"/>
    <s v="2025 Cup 1"/>
    <n v="70"/>
    <x v="588"/>
    <x v="13"/>
  </r>
  <r>
    <s v="96918aff"/>
    <s v="LAT"/>
    <s v="PALAMARCUKS"/>
    <s v="Andris"/>
    <n v="1"/>
    <d v="1976-05-10T00:00:00"/>
    <s v="Veterans M4"/>
    <s v="+100 kg"/>
    <n v="2"/>
    <s v="Riga Veteran European Cup 2025"/>
    <x v="0"/>
    <s v="Cup"/>
    <s v="2025"/>
    <s v="2025 Cup 2"/>
    <n v="42"/>
    <x v="1094"/>
    <x v="15"/>
  </r>
  <r>
    <s v="da44ca84"/>
    <s v="GER"/>
    <s v="TAEUSCHER"/>
    <s v="Rene"/>
    <n v="1"/>
    <d v="1976-09-07T00:00:00"/>
    <s v="Veterans M4"/>
    <s v="+100 kg"/>
    <n v="3"/>
    <s v="Riga Veteran European Cup 2025"/>
    <x v="0"/>
    <s v="Cup"/>
    <s v="2025"/>
    <s v="2025 Cup 3"/>
    <n v="28"/>
    <x v="545"/>
    <x v="15"/>
  </r>
  <r>
    <s v="9e33865d"/>
    <s v="ITA"/>
    <s v="IACOMINO"/>
    <s v="Pasquale"/>
    <n v="1"/>
    <d v="1975-11-29T00:00:00"/>
    <s v="Veterans M5"/>
    <s v="-66 kg"/>
    <n v="1"/>
    <s v="Riga Veteran European Cup 2025"/>
    <x v="0"/>
    <s v="Cup"/>
    <s v="2025"/>
    <s v="2025 Cup 1"/>
    <n v="70"/>
    <x v="589"/>
    <x v="18"/>
  </r>
  <r>
    <s v="6f9664a7"/>
    <s v="CZE"/>
    <s v="KOLESAR"/>
    <s v="Peter"/>
    <n v="1"/>
    <d v="1970-06-26T00:00:00"/>
    <s v="Veterans M5"/>
    <s v="-66 kg"/>
    <n v="2"/>
    <s v="Riga Veteran European Cup 2025"/>
    <x v="0"/>
    <s v="Cup"/>
    <s v="2025"/>
    <s v="2025 Cup 2"/>
    <n v="42"/>
    <x v="547"/>
    <x v="20"/>
  </r>
  <r>
    <s v="f1743984"/>
    <s v="POL"/>
    <s v="CZUPRYNA"/>
    <s v="Krzysztof"/>
    <n v="1"/>
    <d v="1970-06-13T00:00:00"/>
    <s v="Veterans M5"/>
    <s v="-66 kg"/>
    <n v="3"/>
    <s v="Riga Veteran European Cup 2025"/>
    <x v="0"/>
    <s v="Cup"/>
    <s v="2025"/>
    <s v="2025 Cup 3"/>
    <n v="28"/>
    <x v="159"/>
    <x v="20"/>
  </r>
  <r>
    <s v="159347f7"/>
    <s v="LAT"/>
    <s v="MIROSNICENKO"/>
    <s v="Andrejs"/>
    <n v="1"/>
    <d v="1970-10-21T00:00:00"/>
    <s v="Veterans M6"/>
    <s v="-90 kg"/>
    <n v="1"/>
    <s v="Riga Veteran European Cup 2025"/>
    <x v="0"/>
    <s v="Cup"/>
    <s v="2025"/>
    <s v="2025 Cup 1"/>
    <n v="70"/>
    <x v="1095"/>
    <x v="20"/>
  </r>
  <r>
    <s v="c5179f65"/>
    <s v="SVK"/>
    <s v="BURDA"/>
    <s v="Milan"/>
    <n v="1"/>
    <d v="1966-07-24T00:00:00"/>
    <s v="Veterans M6"/>
    <s v="-90 kg"/>
    <n v="2"/>
    <s v="Riga Veteran European Cup 2025"/>
    <x v="0"/>
    <s v="Cup"/>
    <s v="2025"/>
    <s v="2025 Cup 2"/>
    <n v="42"/>
    <x v="1096"/>
    <x v="27"/>
  </r>
  <r>
    <s v="5c49c4af"/>
    <s v="GBR"/>
    <s v="PARRETTE"/>
    <s v="Ashley"/>
    <n v="1"/>
    <d v="1966-10-18T00:00:00"/>
    <s v="Veterans M6"/>
    <s v="-90 kg"/>
    <n v="3"/>
    <s v="Riga Veteran European Cup 2025"/>
    <x v="0"/>
    <s v="Cup"/>
    <s v="2025"/>
    <s v="2025 Cup 3"/>
    <n v="28"/>
    <x v="555"/>
    <x v="27"/>
  </r>
  <r>
    <s v="a6f8a6d3"/>
    <s v="LTU"/>
    <s v="MARUSKA"/>
    <s v="Gintautas"/>
    <n v="1"/>
    <d v="1968-04-17T00:00:00"/>
    <s v="Veterans M6"/>
    <s v="-90 kg"/>
    <n v="3"/>
    <s v="Riga Veteran European Cup 2025"/>
    <x v="0"/>
    <s v="Cup"/>
    <s v="2025"/>
    <s v="2025 Cup 3"/>
    <n v="28"/>
    <x v="849"/>
    <x v="25"/>
  </r>
  <r>
    <s v="d49ce588"/>
    <s v="FRA"/>
    <s v="OUARTI"/>
    <s v="Kamel"/>
    <n v="1"/>
    <d v="1964-11-09T00:00:00"/>
    <s v="Veterans M7"/>
    <s v="-73 kg"/>
    <n v="1"/>
    <s v="Riga Veteran European Cup 2025"/>
    <x v="0"/>
    <s v="Cup"/>
    <s v="2025"/>
    <s v="2025 Cup 1"/>
    <n v="70"/>
    <x v="191"/>
    <x v="28"/>
  </r>
  <r>
    <s v="81e572aa"/>
    <s v="ISR"/>
    <s v="MATYASHOV"/>
    <s v="Dmitry"/>
    <n v="1"/>
    <d v="1961-09-15T00:00:00"/>
    <s v="Veterans M7"/>
    <s v="-73 kg"/>
    <n v="2"/>
    <s v="Riga Veteran European Cup 2025"/>
    <x v="0"/>
    <s v="Cup"/>
    <s v="2025"/>
    <s v="2025 Cup 2"/>
    <n v="42"/>
    <x v="1097"/>
    <x v="33"/>
  </r>
  <r>
    <s v="3f972eb2"/>
    <s v="LAT"/>
    <s v="TARVIDS"/>
    <s v="Maris"/>
    <n v="1"/>
    <d v="1963-12-08T00:00:00"/>
    <s v="Veterans M7"/>
    <s v="-73 kg"/>
    <n v="3"/>
    <s v="Riga Veteran European Cup 2025"/>
    <x v="0"/>
    <s v="Cup"/>
    <s v="2025"/>
    <s v="2025 Cup 3"/>
    <n v="28"/>
    <x v="1098"/>
    <x v="31"/>
  </r>
  <r>
    <s v="75c478fb"/>
    <s v="UKR"/>
    <s v="RANGAIEV"/>
    <s v="Oleksandr"/>
    <n v="1"/>
    <d v="1960-11-28T00:00:00"/>
    <s v="Veterans M7"/>
    <s v="-90 kg"/>
    <n v="1"/>
    <s v="Riga Veteran European Cup 2025"/>
    <x v="0"/>
    <s v="Cup"/>
    <s v="2025"/>
    <s v="2025 Cup 1"/>
    <n v="70"/>
    <x v="563"/>
    <x v="32"/>
  </r>
  <r>
    <s v="fa2c41aa"/>
    <s v="ITA"/>
    <s v="ITERAR"/>
    <s v="Federico"/>
    <n v="1"/>
    <d v="1962-09-26T00:00:00"/>
    <s v="Veterans M7"/>
    <s v="-90 kg"/>
    <n v="2"/>
    <s v="Riga Veteran European Cup 2025"/>
    <x v="0"/>
    <s v="Cup"/>
    <s v="2025"/>
    <s v="2025 Cup 2"/>
    <n v="42"/>
    <x v="1099"/>
    <x v="34"/>
  </r>
  <r>
    <s v="f7e4f25a"/>
    <s v="LAT"/>
    <s v="ZAKOLAPINS"/>
    <s v="Mihails"/>
    <n v="1"/>
    <d v="1969-03-22T00:00:00"/>
    <s v="Veterans M7"/>
    <s v="-100 kg"/>
    <n v="1"/>
    <s v="Riga Veteran European Cup 2025"/>
    <x v="0"/>
    <s v="Cup"/>
    <s v="2025"/>
    <s v="2025 Cup 1"/>
    <n v="70"/>
    <x v="557"/>
    <x v="23"/>
  </r>
  <r>
    <s v="f7992b93"/>
    <s v="POL"/>
    <s v="KAMINSKI"/>
    <s v="Slawomir"/>
    <n v="1"/>
    <d v="1965-01-05T00:00:00"/>
    <s v="Veterans M7"/>
    <s v="-100 kg"/>
    <n v="2"/>
    <s v="Riga Veteran European Cup 2025"/>
    <x v="0"/>
    <s v="Cup"/>
    <s v="2025"/>
    <s v="2025 Cup 2"/>
    <n v="42"/>
    <x v="206"/>
    <x v="26"/>
  </r>
  <r>
    <s v="dfa618b8"/>
    <s v="POL"/>
    <s v="WASOWSKI"/>
    <s v="Piotr"/>
    <n v="1"/>
    <d v="1966-09-28T00:00:00"/>
    <s v="Veterans M7"/>
    <s v="-100 kg"/>
    <n v="3"/>
    <s v="Riga Veteran European Cup 2025"/>
    <x v="0"/>
    <s v="Cup"/>
    <s v="2025"/>
    <s v="2025 Cup 3"/>
    <n v="28"/>
    <x v="1100"/>
    <x v="27"/>
  </r>
  <r>
    <s v="1229e89f"/>
    <s v="POL"/>
    <s v="PAZGAN"/>
    <s v="Stanislaw"/>
    <n v="1"/>
    <d v="1960-09-14T00:00:00"/>
    <s v="Veterans M8"/>
    <s v="-66 kg"/>
    <n v="1"/>
    <s v="Riga Veteran European Cup 2025"/>
    <x v="0"/>
    <s v="Cup"/>
    <s v="2025"/>
    <s v="2025 Cup 1"/>
    <n v="70"/>
    <x v="222"/>
    <x v="32"/>
  </r>
  <r>
    <s v="424b2643"/>
    <s v="LAT"/>
    <s v="GEVLA"/>
    <s v="Andrejs"/>
    <n v="1"/>
    <d v="1955-06-11T00:00:00"/>
    <s v="Veterans M8"/>
    <s v="-66 kg"/>
    <n v="2"/>
    <s v="Riga Veteran European Cup 2025"/>
    <x v="0"/>
    <s v="Cup"/>
    <s v="2025"/>
    <s v="2025 Cup 2"/>
    <n v="42"/>
    <x v="560"/>
    <x v="37"/>
  </r>
  <r>
    <s v="4e44d49e"/>
    <s v="LAT"/>
    <s v="EKSA"/>
    <s v="Eduards"/>
    <n v="1"/>
    <d v="1959-05-26T00:00:00"/>
    <s v="Veterans M9"/>
    <s v="-81 kg"/>
    <n v="1"/>
    <s v="Riga Veteran European Cup 2025"/>
    <x v="0"/>
    <s v="Cup"/>
    <s v="2025"/>
    <s v="2025 Cup 1"/>
    <n v="70"/>
    <x v="566"/>
    <x v="30"/>
  </r>
  <r>
    <s v="4e6d842a"/>
    <s v="LAT"/>
    <s v="KIRSONS"/>
    <s v="Gunars"/>
    <n v="1"/>
    <d v="1951-05-17T00:00:00"/>
    <s v="Veterans M9"/>
    <s v="-81 kg"/>
    <n v="2"/>
    <s v="Riga Veteran European Cup 2025"/>
    <x v="0"/>
    <s v="Cup"/>
    <s v="2025"/>
    <s v="2025 Cup 2"/>
    <n v="42"/>
    <x v="565"/>
    <x v="41"/>
  </r>
  <r>
    <s v="9437aac2"/>
    <s v="LAT"/>
    <s v="SMELOVS"/>
    <s v="Aleksandrs"/>
    <n v="1"/>
    <d v="1952-12-24T00:00:00"/>
    <s v="Veterans M9"/>
    <s v="-81 kg"/>
    <n v="3"/>
    <s v="Riga Veteran European Cup 2025"/>
    <x v="0"/>
    <s v="Cup"/>
    <s v="2025"/>
    <s v="2025 Cup 3"/>
    <n v="28"/>
    <x v="1101"/>
    <x v="46"/>
  </r>
  <r>
    <s v="ab43f671"/>
    <s v="LAT"/>
    <s v="CERNAVSKIS"/>
    <s v="Arturs"/>
    <n v="1"/>
    <d v="1988-01-28T00:00:00"/>
    <s v="Veterans M1-M3 Ne-waza"/>
    <s v="-81 kg"/>
    <n v="1"/>
    <s v="Riga Veteran European Cup 2025"/>
    <x v="1"/>
    <s v="Cup"/>
    <s v="2025"/>
    <s v="2025 Cup 1"/>
    <n v="70"/>
    <x v="1076"/>
    <x v="5"/>
  </r>
  <r>
    <s v="5c4ee328"/>
    <s v="LAT"/>
    <s v="GORBATKO"/>
    <s v="Nikita"/>
    <n v="1"/>
    <d v="1991-09-14T00:00:00"/>
    <s v="Veterans M1-M3 Ne-waza"/>
    <s v="-81 kg"/>
    <n v="2"/>
    <s v="Riga Veteran European Cup 2025"/>
    <x v="1"/>
    <s v="Cup"/>
    <s v="2025"/>
    <s v="2025 Cup 2"/>
    <n v="42"/>
    <x v="1102"/>
    <x v="1"/>
  </r>
  <r>
    <s v="a853c132"/>
    <s v="LAT"/>
    <s v="GOBINS"/>
    <s v="Maris"/>
    <n v="1"/>
    <d v="1983-10-03T00:00:00"/>
    <s v="Veterans M1-M3 Ne-waza"/>
    <s v="-81 kg"/>
    <n v="3"/>
    <s v="Riga Veteran European Cup 2025"/>
    <x v="1"/>
    <s v="Cup"/>
    <s v="2025"/>
    <s v="2025 Cup 3"/>
    <n v="28"/>
    <x v="1103"/>
    <x v="10"/>
  </r>
  <r>
    <s v="ed66a468"/>
    <s v="LAT"/>
    <s v="CAKSTINS"/>
    <s v="Raivis"/>
    <n v="1"/>
    <d v="1989-05-24T00:00:00"/>
    <s v="Veterans M1-M3 Ne-waza"/>
    <s v="+100 kg"/>
    <n v="1"/>
    <s v="Riga Veteran European Cup 2025"/>
    <x v="1"/>
    <s v="Cup"/>
    <s v="2025"/>
    <s v="2025 Cup 1"/>
    <n v="70"/>
    <x v="1086"/>
    <x v="4"/>
  </r>
  <r>
    <s v="6e69b96d"/>
    <s v="AUT"/>
    <s v="SABATOVSKYI"/>
    <s v="Denys"/>
    <n v="1"/>
    <d v="1985-07-09T00:00:00"/>
    <s v="Veterans M1-M3 Ne-waza"/>
    <s v="+100 kg"/>
    <n v="2"/>
    <s v="Riga Veteran European Cup 2025"/>
    <x v="1"/>
    <s v="Cup"/>
    <s v="2025"/>
    <s v="2025 Cup 2"/>
    <n v="42"/>
    <x v="1091"/>
    <x v="7"/>
  </r>
  <r>
    <s v="8721939d"/>
    <s v="POL"/>
    <s v="FIJALKOWSKI"/>
    <s v="Witold"/>
    <n v="1"/>
    <d v="1981-02-20T00:00:00"/>
    <s v="Veterans M1-M3 Ne-waza"/>
    <s v="+100 kg"/>
    <n v="3"/>
    <s v="Riga Veteran European Cup 2025"/>
    <x v="1"/>
    <s v="Cup"/>
    <s v="2025"/>
    <s v="2025 Cup 3"/>
    <n v="28"/>
    <x v="846"/>
    <x v="11"/>
  </r>
  <r>
    <s v="f1743984"/>
    <s v="POL"/>
    <s v="CZUPRYNA"/>
    <s v="Krzysztof"/>
    <n v="1"/>
    <d v="1970-06-13T00:00:00"/>
    <s v="Veterans M4-M6 Ne-waza"/>
    <s v="-66 kg"/>
    <n v="1"/>
    <s v="Riga Veteran European Cup 2025"/>
    <x v="1"/>
    <s v="Cup"/>
    <s v="2025"/>
    <s v="2025 Cup 1"/>
    <n v="70"/>
    <x v="159"/>
    <x v="20"/>
  </r>
  <r>
    <s v="9e33865d"/>
    <s v="ITA"/>
    <s v="IACOMINO"/>
    <s v="Pasquale"/>
    <n v="1"/>
    <d v="1975-11-29T00:00:00"/>
    <s v="Veterans M4-M6 Ne-waza"/>
    <s v="-66 kg"/>
    <n v="2"/>
    <s v="Riga Veteran European Cup 2025"/>
    <x v="1"/>
    <s v="Cup"/>
    <s v="2025"/>
    <s v="2025 Cup 2"/>
    <n v="42"/>
    <x v="589"/>
    <x v="18"/>
  </r>
  <r>
    <s v="e7fee684"/>
    <s v="LAT"/>
    <s v="PRANCITIS"/>
    <s v="Oskars"/>
    <n v="1"/>
    <d v="1978-06-21T00:00:00"/>
    <s v="Veterans M4-M6 Ne-waza"/>
    <s v="-81 kg"/>
    <n v="1"/>
    <s v="Riga Veteran European Cup 2025"/>
    <x v="1"/>
    <s v="Cup"/>
    <s v="2025"/>
    <s v="2025 Cup 1"/>
    <n v="70"/>
    <x v="1104"/>
    <x v="17"/>
  </r>
  <r>
    <s v="84d6cf36"/>
    <s v="POL"/>
    <s v="KASPRZYK"/>
    <s v="Dariusz"/>
    <n v="1"/>
    <d v="1973-06-23T00:00:00"/>
    <s v="Veterans M4-M6 Ne-waza"/>
    <s v="-81 kg"/>
    <n v="2"/>
    <s v="Riga Veteran European Cup 2025"/>
    <x v="1"/>
    <s v="Cup"/>
    <s v="2025"/>
    <s v="2025 Cup 2"/>
    <n v="42"/>
    <x v="775"/>
    <x v="22"/>
  </r>
  <r>
    <s v="cfae451d"/>
    <s v="POL"/>
    <s v="BIELICKI"/>
    <s v="Zbigniew"/>
    <n v="1"/>
    <d v="1968-12-30T00:00:00"/>
    <s v="Veterans M4-M6 Ne-waza"/>
    <s v="-81 kg"/>
    <n v="3"/>
    <s v="Riga Veteran European Cup 2025"/>
    <x v="1"/>
    <s v="Cup"/>
    <s v="2025"/>
    <s v="2025 Cup 3"/>
    <n v="28"/>
    <x v="777"/>
    <x v="25"/>
  </r>
  <r>
    <s v="4b167bf7"/>
    <s v="BEL"/>
    <s v="VANHOLLEBEKE"/>
    <s v="Fabian"/>
    <n v="1"/>
    <d v="1980-03-21T00:00:00"/>
    <s v="Veterans M4-M6 Ne-waza"/>
    <s v="-100 kg"/>
    <n v="1"/>
    <s v="Riga Veteran European Cup 2025"/>
    <x v="1"/>
    <s v="Cup"/>
    <s v="2025"/>
    <s v="2025 Cup 1"/>
    <n v="70"/>
    <x v="539"/>
    <x v="13"/>
  </r>
  <r>
    <s v="6e1a1f65"/>
    <s v="EST"/>
    <s v="JAKIMOV"/>
    <s v="Jevgeni"/>
    <n v="1"/>
    <d v="1969-12-23T00:00:00"/>
    <s v="Veterans M4-M6 Ne-waza"/>
    <s v="-100 kg"/>
    <n v="2"/>
    <s v="Riga Veteran European Cup 2025"/>
    <x v="1"/>
    <s v="Cup"/>
    <s v="2025"/>
    <s v="2025 Cup 2"/>
    <n v="42"/>
    <x v="556"/>
    <x v="23"/>
  </r>
  <r>
    <s v="31a88b6e"/>
    <s v="POL"/>
    <s v="ZIEMBLA"/>
    <s v="Sylwester"/>
    <n v="1"/>
    <d v="1980-01-09T00:00:00"/>
    <s v="Veterans M4-M6 Ne-waza"/>
    <s v="-100 kg"/>
    <n v="3"/>
    <s v="Riga Veteran European Cup 2025"/>
    <x v="1"/>
    <s v="Cup"/>
    <s v="2025"/>
    <s v="2025 Cup 3"/>
    <n v="28"/>
    <x v="1105"/>
    <x v="13"/>
  </r>
  <r>
    <s v="f7992b93"/>
    <s v="POL"/>
    <s v="KAMINSKI"/>
    <s v="Slawomir"/>
    <n v="1"/>
    <d v="1965-01-05T00:00:00"/>
    <s v="Veterans M7-M9 Ne-waza"/>
    <s v="-100 kg"/>
    <n v="1"/>
    <s v="Riga Veteran European Cup 2025"/>
    <x v="1"/>
    <s v="Cup"/>
    <s v="2025"/>
    <s v="2025 Cup 1"/>
    <n v="70"/>
    <x v="206"/>
    <x v="26"/>
  </r>
  <r>
    <s v="fa2c41aa"/>
    <s v="ITA"/>
    <s v="ITERAR"/>
    <s v="Federico"/>
    <n v="1"/>
    <d v="1962-09-26T00:00:00"/>
    <s v="Veterans M7-M9 Ne-waza"/>
    <s v="-100 kg"/>
    <n v="2"/>
    <s v="Riga Veteran European Cup 2025"/>
    <x v="1"/>
    <s v="Cup"/>
    <s v="2025"/>
    <s v="2025 Cup 2"/>
    <n v="42"/>
    <x v="1099"/>
    <x v="34"/>
  </r>
  <r>
    <s v="3b54411f"/>
    <s v="GEO"/>
    <s v="NADAREISHVILI"/>
    <s v="Givi"/>
    <n v="1"/>
    <d v="1992-08-21T00:00:00"/>
    <s v="Veterans M1"/>
    <s v="-66 kg"/>
    <n v="1"/>
    <s v="Tbilisi Veteran European Cup 2025"/>
    <x v="0"/>
    <s v="Cup"/>
    <s v="2025"/>
    <s v="2025 Cup 1"/>
    <n v="70"/>
    <x v="296"/>
    <x v="3"/>
  </r>
  <r>
    <s v="ad476f97"/>
    <s v="GEO"/>
    <s v="KHMIADASHVILI"/>
    <s v="Anzor"/>
    <n v="1"/>
    <d v="1991-04-19T00:00:00"/>
    <s v="Veterans M1"/>
    <s v="-81 kg"/>
    <n v="1"/>
    <s v="Tbilisi Veteran European Cup 2025"/>
    <x v="0"/>
    <s v="Cup"/>
    <s v="2025"/>
    <s v="2025 Cup 1"/>
    <n v="70"/>
    <x v="1106"/>
    <x v="1"/>
  </r>
  <r>
    <s v="79bc69ed"/>
    <s v="GEO"/>
    <s v="TVAURI"/>
    <s v="Revaz"/>
    <n v="1"/>
    <d v="1993-10-25T00:00:00"/>
    <s v="Veterans M1"/>
    <s v="-81 kg"/>
    <n v="2"/>
    <s v="Tbilisi Veteran European Cup 2025"/>
    <x v="0"/>
    <s v="Cup"/>
    <s v="2025"/>
    <s v="2025 Cup 2"/>
    <n v="42"/>
    <x v="1107"/>
    <x v="2"/>
  </r>
  <r>
    <s v="b2145a9c"/>
    <s v="GEO"/>
    <s v="OKROPIRIDZE"/>
    <s v="Shota"/>
    <n v="1"/>
    <d v="1993-05-10T00:00:00"/>
    <s v="Veterans M1"/>
    <s v="-81 kg"/>
    <n v="3"/>
    <s v="Tbilisi Veteran European Cup 2025"/>
    <x v="0"/>
    <s v="Cup"/>
    <s v="2025"/>
    <s v="2025 Cup 3"/>
    <n v="28"/>
    <x v="1108"/>
    <x v="2"/>
  </r>
  <r>
    <s v="5d9bb6ae"/>
    <s v="GEO"/>
    <s v="MAZIASHVILI"/>
    <s v="Giorgi"/>
    <n v="1"/>
    <d v="1991-11-06T00:00:00"/>
    <s v="Veterans M1"/>
    <s v="-90 kg"/>
    <n v="1"/>
    <s v="Tbilisi Veteran European Cup 2025"/>
    <x v="0"/>
    <s v="Cup"/>
    <s v="2025"/>
    <s v="2025 Cup 1"/>
    <n v="70"/>
    <x v="1109"/>
    <x v="1"/>
  </r>
  <r>
    <s v="444ab441"/>
    <s v="GEO"/>
    <s v="TAVZARASHVILI"/>
    <s v="Toma"/>
    <n v="1"/>
    <d v="1994-03-09T00:00:00"/>
    <s v="Veterans M1"/>
    <s v="-90 kg"/>
    <n v="2"/>
    <s v="Tbilisi Veteran European Cup 2025"/>
    <x v="0"/>
    <s v="Cup"/>
    <s v="2025"/>
    <s v="2025 Cup 2"/>
    <n v="42"/>
    <x v="1110"/>
    <x v="50"/>
  </r>
  <r>
    <s v="b23eee76"/>
    <s v="GEO"/>
    <s v="KALDANI"/>
    <s v="Gela"/>
    <n v="1"/>
    <d v="1995-02-10T00:00:00"/>
    <s v="Veterans M1"/>
    <s v="-90 kg"/>
    <n v="3"/>
    <s v="Tbilisi Veteran European Cup 2025"/>
    <x v="0"/>
    <s v="Cup"/>
    <s v="2025"/>
    <s v="2025 Cup 3"/>
    <n v="28"/>
    <x v="1111"/>
    <x v="51"/>
  </r>
  <r>
    <s v="21ae8ff3"/>
    <s v="GEO"/>
    <s v="ZHORZHOLIANI"/>
    <s v="Shota"/>
    <n v="1"/>
    <d v="1994-09-09T00:00:00"/>
    <s v="Veterans M1"/>
    <s v="+100 kg"/>
    <n v="1"/>
    <s v="Tbilisi Veteran European Cup 2025"/>
    <x v="0"/>
    <s v="Cup"/>
    <s v="2025"/>
    <s v="2025 Cup 1"/>
    <n v="70"/>
    <x v="1112"/>
    <x v="50"/>
  </r>
  <r>
    <s v="35faad21"/>
    <s v="GEO"/>
    <s v="REZESIDZE"/>
    <s v="Slavik"/>
    <n v="1"/>
    <d v="1992-08-17T00:00:00"/>
    <s v="Veterans M1"/>
    <s v="+100 kg"/>
    <n v="2"/>
    <s v="Tbilisi Veteran European Cup 2025"/>
    <x v="0"/>
    <s v="Cup"/>
    <s v="2025"/>
    <s v="2025 Cup 2"/>
    <n v="42"/>
    <x v="24"/>
    <x v="3"/>
  </r>
  <r>
    <s v="2a816dcd"/>
    <s v="GEO"/>
    <s v="KAPANADZE"/>
    <s v="Zviad"/>
    <n v="1"/>
    <d v="1991-05-22T00:00:00"/>
    <s v="Veterans M1"/>
    <s v="+100 kg"/>
    <n v="3"/>
    <s v="Tbilisi Veteran European Cup 2025"/>
    <x v="0"/>
    <s v="Cup"/>
    <s v="2025"/>
    <s v="2025 Cup 3"/>
    <n v="28"/>
    <x v="312"/>
    <x v="1"/>
  </r>
  <r>
    <s v="fe7da128"/>
    <s v="GEO"/>
    <s v="NASKIDASHVILI"/>
    <s v="Giorgi"/>
    <n v="1"/>
    <d v="1988-10-14T00:00:00"/>
    <s v="Veterans M2"/>
    <s v="-60 kg"/>
    <n v="1"/>
    <s v="Tbilisi Veteran European Cup 2025"/>
    <x v="0"/>
    <s v="Cup"/>
    <s v="2025"/>
    <s v="2025 Cup 1"/>
    <n v="70"/>
    <x v="1113"/>
    <x v="5"/>
  </r>
  <r>
    <s v="41ccf337"/>
    <s v="GEO"/>
    <s v="MEREBASHVILI"/>
    <s v="Paata"/>
    <n v="1"/>
    <d v="1990-10-24T00:00:00"/>
    <s v="Veterans M2"/>
    <s v="-66 kg"/>
    <n v="1"/>
    <s v="Tbilisi Veteran European Cup 2025"/>
    <x v="0"/>
    <s v="Cup"/>
    <s v="2025"/>
    <s v="2025 Cup 1"/>
    <n v="70"/>
    <x v="3"/>
    <x v="0"/>
  </r>
  <r>
    <s v="a5326aea"/>
    <s v="GEO"/>
    <s v="KURASBEDIANI"/>
    <s v="Ivane"/>
    <n v="1"/>
    <d v="1988-03-12T00:00:00"/>
    <s v="Veterans M2"/>
    <s v="-66 kg"/>
    <n v="2"/>
    <s v="Tbilisi Veteran European Cup 2025"/>
    <x v="0"/>
    <s v="Cup"/>
    <s v="2025"/>
    <s v="2025 Cup 2"/>
    <n v="42"/>
    <x v="325"/>
    <x v="5"/>
  </r>
  <r>
    <s v="763f861e"/>
    <s v="GEO"/>
    <s v="KHABELASHVILI"/>
    <s v="Nikoloz"/>
    <n v="1"/>
    <d v="1986-06-27T00:00:00"/>
    <s v="Veterans M2"/>
    <s v="-66 kg"/>
    <n v="3"/>
    <s v="Tbilisi Veteran European Cup 2025"/>
    <x v="0"/>
    <s v="Cup"/>
    <s v="2025"/>
    <s v="2025 Cup 3"/>
    <n v="28"/>
    <x v="619"/>
    <x v="8"/>
  </r>
  <r>
    <s v="2ab9dba6"/>
    <s v="GEO"/>
    <s v="NASKIDASHVILI"/>
    <s v="Temur"/>
    <n v="1"/>
    <d v="1989-10-15T00:00:00"/>
    <s v="Veterans M2"/>
    <s v="-66 kg"/>
    <n v="3"/>
    <s v="Tbilisi Veteran European Cup 2025"/>
    <x v="0"/>
    <s v="Cup"/>
    <s v="2025"/>
    <s v="2025 Cup 3"/>
    <n v="28"/>
    <x v="1114"/>
    <x v="4"/>
  </r>
  <r>
    <s v="f9bb16b8"/>
    <s v="GEO"/>
    <s v="IAKOBASHVILI"/>
    <s v="Sandro"/>
    <n v="1"/>
    <d v="1988-08-09T00:00:00"/>
    <s v="Veterans M2"/>
    <s v="-81 kg"/>
    <n v="1"/>
    <s v="Tbilisi Veteran European Cup 2025"/>
    <x v="0"/>
    <s v="Cup"/>
    <s v="2025"/>
    <s v="2025 Cup 1"/>
    <n v="70"/>
    <x v="45"/>
    <x v="5"/>
  </r>
  <r>
    <s v="4a686d43"/>
    <s v="GEO"/>
    <s v="KATSADZE"/>
    <s v="Giorgi"/>
    <n v="1"/>
    <d v="1986-01-09T00:00:00"/>
    <s v="Veterans M2"/>
    <s v="-81 kg"/>
    <n v="2"/>
    <s v="Tbilisi Veteran European Cup 2025"/>
    <x v="0"/>
    <s v="Cup"/>
    <s v="2025"/>
    <s v="2025 Cup 2"/>
    <n v="42"/>
    <x v="1115"/>
    <x v="8"/>
  </r>
  <r>
    <s v="757ca142"/>
    <s v="GEO"/>
    <s v="JORJOLIANI"/>
    <s v="Valerian"/>
    <n v="1"/>
    <d v="1987-07-26T00:00:00"/>
    <s v="Veterans M2"/>
    <s v="-90 kg"/>
    <n v="1"/>
    <s v="Tbilisi Veteran European Cup 2025"/>
    <x v="0"/>
    <s v="Cup"/>
    <s v="2025"/>
    <s v="2025 Cup 1"/>
    <n v="70"/>
    <x v="620"/>
    <x v="9"/>
  </r>
  <r>
    <s v="ef8338d8"/>
    <s v="GEO"/>
    <s v="SHENGELIA"/>
    <s v="Zurab"/>
    <n v="1"/>
    <d v="1989-11-09T00:00:00"/>
    <s v="Veterans M2"/>
    <s v="-90 kg"/>
    <n v="2"/>
    <s v="Tbilisi Veteran European Cup 2025"/>
    <x v="0"/>
    <s v="Cup"/>
    <s v="2025"/>
    <s v="2025 Cup 2"/>
    <n v="42"/>
    <x v="1116"/>
    <x v="4"/>
  </r>
  <r>
    <s v="459ab7e8"/>
    <s v="GEO"/>
    <s v="JELADZE"/>
    <s v="Giorgi"/>
    <n v="1"/>
    <d v="1988-01-16T00:00:00"/>
    <s v="Veterans M2"/>
    <s v="-90 kg"/>
    <n v="3"/>
    <s v="Tbilisi Veteran European Cup 2025"/>
    <x v="0"/>
    <s v="Cup"/>
    <s v="2025"/>
    <s v="2025 Cup 3"/>
    <n v="28"/>
    <x v="621"/>
    <x v="5"/>
  </r>
  <r>
    <s v="6c2ff25f"/>
    <s v="GEO"/>
    <s v="MIBCHUANI"/>
    <s v="Irakli"/>
    <n v="1"/>
    <d v="1993-07-08T00:00:00"/>
    <s v="Veterans M2"/>
    <s v="-100 kg"/>
    <n v="1"/>
    <s v="Tbilisi Veteran European Cup 2025"/>
    <x v="0"/>
    <s v="Cup"/>
    <s v="2025"/>
    <s v="2025 Cup 1"/>
    <n v="70"/>
    <x v="617"/>
    <x v="2"/>
  </r>
  <r>
    <s v="3846ffc4"/>
    <s v="GEO"/>
    <s v="BICHELASHVILI"/>
    <s v="Giorgi"/>
    <n v="1"/>
    <d v="1989-04-16T00:00:00"/>
    <s v="Veterans M2"/>
    <s v="-100 kg"/>
    <n v="2"/>
    <s v="Tbilisi Veteran European Cup 2025"/>
    <x v="0"/>
    <s v="Cup"/>
    <s v="2025"/>
    <s v="2025 Cup 2"/>
    <n v="42"/>
    <x v="1117"/>
    <x v="4"/>
  </r>
  <r>
    <s v="29b25aa6"/>
    <s v="GEO"/>
    <s v="NEMSADZE"/>
    <s v="Iasoni"/>
    <n v="1"/>
    <d v="1989-02-28T00:00:00"/>
    <s v="Veterans M2"/>
    <s v="+100 kg"/>
    <n v="1"/>
    <s v="Tbilisi Veteran European Cup 2025"/>
    <x v="0"/>
    <s v="Cup"/>
    <s v="2025"/>
    <s v="2025 Cup 1"/>
    <n v="70"/>
    <x v="677"/>
    <x v="4"/>
  </r>
  <r>
    <s v="cbd36f1f"/>
    <s v="GEO"/>
    <s v="TSOTSIASHVILI"/>
    <s v="Giorgi"/>
    <n v="1"/>
    <d v="1986-09-16T00:00:00"/>
    <s v="Veterans M2"/>
    <s v="+100 kg"/>
    <n v="2"/>
    <s v="Tbilisi Veteran European Cup 2025"/>
    <x v="0"/>
    <s v="Cup"/>
    <s v="2025"/>
    <s v="2025 Cup 2"/>
    <n v="42"/>
    <x v="54"/>
    <x v="8"/>
  </r>
  <r>
    <s v="315a7583"/>
    <s v="GEO"/>
    <s v="BERUASHVILI"/>
    <s v="Vasili"/>
    <n v="1"/>
    <d v="1982-03-27T00:00:00"/>
    <s v="Veterans M3"/>
    <s v="-66 kg"/>
    <n v="1"/>
    <s v="Tbilisi Veteran European Cup 2025"/>
    <x v="0"/>
    <s v="Cup"/>
    <s v="2025"/>
    <s v="2025 Cup 1"/>
    <n v="70"/>
    <x v="1118"/>
    <x v="12"/>
  </r>
  <r>
    <s v="9d3c5b37"/>
    <s v="GEO"/>
    <s v="BASOSHVILI"/>
    <s v="Badri"/>
    <n v="1"/>
    <d v="1983-05-30T00:00:00"/>
    <s v="Veterans M3"/>
    <s v="-66 kg"/>
    <n v="2"/>
    <s v="Tbilisi Veteran European Cup 2025"/>
    <x v="0"/>
    <s v="Cup"/>
    <s v="2025"/>
    <s v="2025 Cup 2"/>
    <n v="42"/>
    <x v="109"/>
    <x v="10"/>
  </r>
  <r>
    <s v="17e5d5e6"/>
    <s v="GEO"/>
    <s v="GIGIBERIA"/>
    <s v="Valeriane"/>
    <n v="1"/>
    <d v="1983-07-15T00:00:00"/>
    <s v="Veterans M3"/>
    <s v="-73 kg"/>
    <n v="1"/>
    <s v="Tbilisi Veteran European Cup 2025"/>
    <x v="0"/>
    <s v="Cup"/>
    <s v="2025"/>
    <s v="2025 Cup 1"/>
    <n v="70"/>
    <x v="1119"/>
    <x v="10"/>
  </r>
  <r>
    <s v="1ad443e6"/>
    <s v="GEO"/>
    <s v="UDZILAURI"/>
    <s v="David"/>
    <n v="1"/>
    <d v="1983-12-17T00:00:00"/>
    <s v="Veterans M3"/>
    <s v="-81 kg"/>
    <n v="1"/>
    <s v="Tbilisi Veteran European Cup 2025"/>
    <x v="0"/>
    <s v="Cup"/>
    <s v="2025"/>
    <s v="2025 Cup 1"/>
    <n v="70"/>
    <x v="85"/>
    <x v="10"/>
  </r>
  <r>
    <s v="d8a7b91f"/>
    <s v="GEO"/>
    <s v="MEKHRISHVILI"/>
    <s v="Abesalom"/>
    <n v="1"/>
    <d v="1983-05-17T00:00:00"/>
    <s v="Veterans M3"/>
    <s v="-81 kg"/>
    <n v="2"/>
    <s v="Tbilisi Veteran European Cup 2025"/>
    <x v="0"/>
    <s v="Cup"/>
    <s v="2025"/>
    <s v="2025 Cup 2"/>
    <n v="42"/>
    <x v="1120"/>
    <x v="10"/>
  </r>
  <r>
    <s v="2db26d9e"/>
    <s v="KAZ"/>
    <s v="KOPABAYEV"/>
    <s v="Zhassulan"/>
    <n v="1"/>
    <d v="1985-08-25T00:00:00"/>
    <s v="Veterans M3"/>
    <s v="-81 kg"/>
    <n v="3"/>
    <s v="Tbilisi Veteran European Cup 2025"/>
    <x v="0"/>
    <s v="Cup"/>
    <s v="2025"/>
    <s v="2025 Cup 3"/>
    <n v="28"/>
    <x v="1121"/>
    <x v="7"/>
  </r>
  <r>
    <s v="d4ad87e2"/>
    <s v="GEO"/>
    <s v="MESHVELIANI"/>
    <s v="Dato"/>
    <n v="1"/>
    <d v="1984-04-26T00:00:00"/>
    <s v="Veterans M3"/>
    <s v="-90 kg"/>
    <n v="1"/>
    <s v="Tbilisi Veteran European Cup 2025"/>
    <x v="0"/>
    <s v="Cup"/>
    <s v="2025"/>
    <s v="2025 Cup 1"/>
    <n v="70"/>
    <x v="627"/>
    <x v="6"/>
  </r>
  <r>
    <s v="fd945f3a"/>
    <s v="GEO"/>
    <s v="GOGIDZE"/>
    <s v="Gurami"/>
    <n v="1"/>
    <d v="1984-04-13T00:00:00"/>
    <s v="Veterans M3"/>
    <s v="-90 kg"/>
    <n v="2"/>
    <s v="Tbilisi Veteran European Cup 2025"/>
    <x v="0"/>
    <s v="Cup"/>
    <s v="2025"/>
    <s v="2025 Cup 2"/>
    <n v="42"/>
    <x v="1122"/>
    <x v="6"/>
  </r>
  <r>
    <s v="c7cd3bed"/>
    <s v="GEO"/>
    <s v="GOGLICHIDZE"/>
    <s v="Giorgi"/>
    <n v="1"/>
    <d v="1981-07-04T00:00:00"/>
    <s v="Veterans M3"/>
    <s v="-90 kg"/>
    <n v="3"/>
    <s v="Tbilisi Veteran European Cup 2025"/>
    <x v="0"/>
    <s v="Cup"/>
    <s v="2025"/>
    <s v="2025 Cup 3"/>
    <n v="28"/>
    <x v="1123"/>
    <x v="11"/>
  </r>
  <r>
    <s v="936f9eae"/>
    <s v="GEO"/>
    <s v="MARGVELASHVILI"/>
    <s v="Ioseb"/>
    <n v="1"/>
    <d v="1980-02-29T00:00:00"/>
    <s v="Veterans M4"/>
    <s v="-90 kg"/>
    <n v="1"/>
    <s v="Tbilisi Veteran European Cup 2025"/>
    <x v="0"/>
    <s v="Cup"/>
    <s v="2025"/>
    <s v="2025 Cup 1"/>
    <n v="70"/>
    <x v="1124"/>
    <x v="13"/>
  </r>
  <r>
    <s v="b6f178bc"/>
    <s v="GEO"/>
    <s v="DOGANADZE"/>
    <s v="Zurabi"/>
    <n v="1"/>
    <d v="1977-12-26T00:00:00"/>
    <s v="Veterans M4"/>
    <s v="-90 kg"/>
    <n v="2"/>
    <s v="Tbilisi Veteran European Cup 2025"/>
    <x v="0"/>
    <s v="Cup"/>
    <s v="2025"/>
    <s v="2025 Cup 2"/>
    <n v="42"/>
    <x v="1125"/>
    <x v="16"/>
  </r>
  <r>
    <s v="4b977bef"/>
    <s v="KAZ"/>
    <s v="AIMAGAMBETOV"/>
    <s v="Bairam"/>
    <n v="1"/>
    <d v="1977-03-21T00:00:00"/>
    <s v="Veterans M4"/>
    <s v="-100 kg"/>
    <n v="1"/>
    <s v="Tbilisi Veteran European Cup 2025"/>
    <x v="0"/>
    <s v="Cup"/>
    <s v="2025"/>
    <s v="2025 Cup 1"/>
    <n v="70"/>
    <x v="1126"/>
    <x v="16"/>
  </r>
  <r>
    <s v="15cb9d92"/>
    <s v="GEO"/>
    <s v="KHERGIANI"/>
    <s v="Nestor"/>
    <n v="1"/>
    <d v="1975-07-20T00:00:00"/>
    <s v="Veterans M5"/>
    <s v="-81 kg"/>
    <n v="1"/>
    <s v="Tbilisi Veteran European Cup 2025"/>
    <x v="0"/>
    <s v="Cup"/>
    <s v="2025"/>
    <s v="2025 Cup 1"/>
    <n v="70"/>
    <x v="704"/>
    <x v="18"/>
  </r>
  <r>
    <n v="5.3183999999999997E+72"/>
    <s v="GEO"/>
    <s v="URIADMKOPELI"/>
    <s v="Paata"/>
    <n v="1"/>
    <d v="1972-04-07T00:00:00"/>
    <s v="Veterans M5"/>
    <s v="-81 kg"/>
    <n v="2"/>
    <s v="Tbilisi Veteran European Cup 2025"/>
    <x v="0"/>
    <s v="Cup"/>
    <s v="2025"/>
    <s v="2025 Cup 2"/>
    <n v="42"/>
    <x v="1127"/>
    <x v="21"/>
  </r>
  <r>
    <s v="f63ca111"/>
    <s v="TUR"/>
    <s v="BUYUKYORUK"/>
    <s v="Ali Tarkan"/>
    <n v="1"/>
    <d v="1971-06-12T00:00:00"/>
    <s v="Veterans M5"/>
    <s v="-81 kg"/>
    <n v="3"/>
    <s v="Tbilisi Veteran European Cup 2025"/>
    <x v="0"/>
    <s v="Cup"/>
    <s v="2025"/>
    <s v="2025 Cup 3"/>
    <n v="28"/>
    <x v="1128"/>
    <x v="24"/>
  </r>
  <r>
    <s v="9e19f143"/>
    <s v="GEO"/>
    <s v="SIRADZE"/>
    <s v="Khvtiso"/>
    <n v="1"/>
    <d v="1974-10-14T00:00:00"/>
    <s v="Veterans M5"/>
    <s v="-90 kg"/>
    <n v="1"/>
    <s v="Tbilisi Veteran European Cup 2025"/>
    <x v="0"/>
    <s v="Cup"/>
    <s v="2025"/>
    <s v="2025 Cup 1"/>
    <n v="70"/>
    <x v="634"/>
    <x v="19"/>
  </r>
  <r>
    <s v="ebead8a3"/>
    <s v="GEO"/>
    <s v="GIGILASHVILI"/>
    <s v="Vano"/>
    <n v="1"/>
    <d v="1974-10-16T00:00:00"/>
    <s v="Veterans M5"/>
    <s v="-100 kg"/>
    <n v="1"/>
    <s v="Tbilisi Veteran European Cup 2025"/>
    <x v="0"/>
    <s v="Cup"/>
    <s v="2025"/>
    <s v="2025 Cup 1"/>
    <n v="70"/>
    <x v="406"/>
    <x v="19"/>
  </r>
  <r>
    <s v="f6c21f21"/>
    <s v="GEO"/>
    <s v="CHIKHELIDZE"/>
    <s v="Bejan"/>
    <n v="1"/>
    <d v="1972-11-12T00:00:00"/>
    <s v="Veterans M5"/>
    <s v="-100 kg"/>
    <n v="2"/>
    <s v="Tbilisi Veteran European Cup 2025"/>
    <x v="0"/>
    <s v="Cup"/>
    <s v="2025"/>
    <s v="2025 Cup 2"/>
    <n v="42"/>
    <x v="1129"/>
    <x v="21"/>
  </r>
  <r>
    <s v="5e416c6f"/>
    <s v="GEO"/>
    <s v="DAVITASHVILI"/>
    <s v="Alexsi"/>
    <n v="1"/>
    <d v="1974-06-21T00:00:00"/>
    <s v="Veterans M5"/>
    <s v="+100 kg"/>
    <n v="1"/>
    <s v="Tbilisi Veteran European Cup 2025"/>
    <x v="0"/>
    <s v="Cup"/>
    <s v="2025"/>
    <s v="2025 Cup 1"/>
    <n v="70"/>
    <x v="132"/>
    <x v="19"/>
  </r>
  <r>
    <s v="bf342355"/>
    <s v="GEO"/>
    <s v="METREVELI"/>
    <s v="Omar"/>
    <n v="1"/>
    <d v="1976-10-27T00:00:00"/>
    <s v="Veterans M5"/>
    <s v="+100 kg"/>
    <n v="2"/>
    <s v="Tbilisi Veteran European Cup 2025"/>
    <x v="0"/>
    <s v="Cup"/>
    <s v="2025"/>
    <s v="2025 Cup 2"/>
    <n v="42"/>
    <x v="1130"/>
    <x v="15"/>
  </r>
  <r>
    <s v="165445eb"/>
    <s v="MDA"/>
    <s v="POSTICA"/>
    <s v="Grigore"/>
    <n v="1"/>
    <d v="1971-03-30T00:00:00"/>
    <s v="Veterans M5"/>
    <s v="+100 kg"/>
    <n v="3"/>
    <s v="Tbilisi Veteran European Cup 2025"/>
    <x v="0"/>
    <s v="Cup"/>
    <s v="2025"/>
    <s v="2025 Cup 3"/>
    <n v="28"/>
    <x v="1131"/>
    <x v="24"/>
  </r>
  <r>
    <s v="fab461d8"/>
    <s v="GEO"/>
    <s v="ALIBEGASHVILI"/>
    <s v="Gigla"/>
    <n v="1"/>
    <d v="1969-06-10T00:00:00"/>
    <s v="Veterans M6"/>
    <s v="-73 kg"/>
    <n v="1"/>
    <s v="Tbilisi Veteran European Cup 2025"/>
    <x v="0"/>
    <s v="Cup"/>
    <s v="2025"/>
    <s v="2025 Cup 1"/>
    <n v="70"/>
    <x v="419"/>
    <x v="23"/>
  </r>
  <r>
    <s v="6f9664a7"/>
    <s v="CZE"/>
    <s v="KOLESAR"/>
    <s v="Peter"/>
    <n v="1"/>
    <d v="1970-06-26T00:00:00"/>
    <s v="Veterans M6"/>
    <s v="-73 kg"/>
    <n v="2"/>
    <s v="Tbilisi Veteran European Cup 2025"/>
    <x v="0"/>
    <s v="Cup"/>
    <s v="2025"/>
    <s v="2025 Cup 2"/>
    <n v="42"/>
    <x v="547"/>
    <x v="20"/>
  </r>
  <r>
    <s v="7a9b98d8"/>
    <s v="GEO"/>
    <s v="TVALADZE"/>
    <s v="Makari"/>
    <n v="1"/>
    <d v="1970-01-03T00:00:00"/>
    <s v="Veterans M6"/>
    <s v="-90 kg"/>
    <n v="1"/>
    <s v="Tbilisi Veteran European Cup 2025"/>
    <x v="0"/>
    <s v="Cup"/>
    <s v="2025"/>
    <s v="2025 Cup 1"/>
    <n v="70"/>
    <x v="1132"/>
    <x v="20"/>
  </r>
  <r>
    <s v="c5b16442"/>
    <s v="GEO"/>
    <s v="KALDANI"/>
    <s v="Emzari"/>
    <n v="1"/>
    <d v="1969-12-23T00:00:00"/>
    <s v="Veterans M6"/>
    <s v="-90 kg"/>
    <n v="2"/>
    <s v="Tbilisi Veteran European Cup 2025"/>
    <x v="0"/>
    <s v="Cup"/>
    <s v="2025"/>
    <s v="2025 Cup 2"/>
    <n v="42"/>
    <x v="638"/>
    <x v="23"/>
  </r>
  <r>
    <s v="5cdd575a"/>
    <s v="GEO"/>
    <s v="MAKHATADZE"/>
    <s v="Zaza"/>
    <n v="1"/>
    <d v="1967-04-24T00:00:00"/>
    <s v="Veterans M6"/>
    <s v="-90 kg"/>
    <n v="3"/>
    <s v="Tbilisi Veteran European Cup 2025"/>
    <x v="0"/>
    <s v="Cup"/>
    <s v="2025"/>
    <s v="2025 Cup 3"/>
    <n v="28"/>
    <x v="202"/>
    <x v="29"/>
  </r>
  <r>
    <s v="1b67c485"/>
    <s v="GEO"/>
    <s v="KUPATADZE"/>
    <s v="Merab"/>
    <n v="1"/>
    <d v="1969-03-08T00:00:00"/>
    <s v="Veterans M6"/>
    <s v="+100 kg"/>
    <n v="1"/>
    <s v="Tbilisi Veteran European Cup 2025"/>
    <x v="0"/>
    <s v="Cup"/>
    <s v="2025"/>
    <s v="2025 Cup 1"/>
    <n v="70"/>
    <x v="1133"/>
    <x v="23"/>
  </r>
  <r>
    <s v="144d5346"/>
    <s v="GEO"/>
    <s v="BERIASHVILI"/>
    <s v="Ioseb"/>
    <n v="1"/>
    <d v="1963-10-08T00:00:00"/>
    <s v="Veterans M7"/>
    <s v="-73 kg"/>
    <n v="1"/>
    <s v="Tbilisi Veteran European Cup 2025"/>
    <x v="0"/>
    <s v="Cup"/>
    <s v="2025"/>
    <s v="2025 Cup 1"/>
    <n v="70"/>
    <x v="640"/>
    <x v="31"/>
  </r>
  <r>
    <s v="15394c86"/>
    <s v="GEO"/>
    <s v="GVASALIA"/>
    <s v="Elguja"/>
    <n v="1"/>
    <d v="1965-08-23T00:00:00"/>
    <s v="Veterans M7"/>
    <s v="-100 kg"/>
    <n v="1"/>
    <s v="Tbilisi Veteran European Cup 2025"/>
    <x v="0"/>
    <s v="Cup"/>
    <s v="2025"/>
    <s v="2025 Cup 1"/>
    <n v="70"/>
    <x v="639"/>
    <x v="26"/>
  </r>
  <r>
    <s v="666ec9f7"/>
    <s v="GEO"/>
    <s v="TSIPIANI"/>
    <s v="Gigla"/>
    <n v="1"/>
    <d v="1958-09-22T00:00:00"/>
    <s v="Veterans M8"/>
    <s v="-73 kg"/>
    <n v="1"/>
    <s v="Tbilisi Veteran European Cup 2025"/>
    <x v="0"/>
    <s v="Cup"/>
    <s v="2025"/>
    <s v="2025 Cup 1"/>
    <n v="70"/>
    <x v="257"/>
    <x v="38"/>
  </r>
  <r>
    <s v="e3351734"/>
    <s v="AUT"/>
    <s v="KURZ"/>
    <s v="Reinhold"/>
    <n v="1"/>
    <d v="1959-03-24T00:00:00"/>
    <s v="Veterans M9"/>
    <s v="-81 kg"/>
    <n v="1"/>
    <s v="Tbilisi Veteran European Cup 2025"/>
    <x v="0"/>
    <s v="Cup"/>
    <s v="2025"/>
    <s v="2025 Cup 1"/>
    <n v="70"/>
    <x v="228"/>
    <x v="30"/>
  </r>
  <r>
    <s v="e3351734"/>
    <s v="AUT"/>
    <s v="KURZ"/>
    <s v="Reinhold"/>
    <n v="1"/>
    <d v="1959-03-24T00:00:00"/>
    <s v="Veterans M7-M9 Ne-waza"/>
    <s v="-81 kg"/>
    <n v="1"/>
    <s v="Tbilisi Veteran European Cup 2025"/>
    <x v="1"/>
    <s v="Cup"/>
    <s v="2025"/>
    <s v="2025 Cup 1"/>
    <n v="70"/>
    <x v="228"/>
    <x v="30"/>
  </r>
  <r>
    <s v="56b896bc"/>
    <s v="KAZ"/>
    <s v="KYNYRBEKOV"/>
    <s v="Zhanabek"/>
    <n v="1"/>
    <d v="1973-03-07T00:00:00"/>
    <s v="Veterans M7-M9 Ne-waza"/>
    <s v="-81 kg"/>
    <n v="2"/>
    <s v="Tbilisi Veteran European Cup 2025"/>
    <x v="1"/>
    <s v="Cup"/>
    <s v="2025"/>
    <s v="2025 Cup 2"/>
    <n v="42"/>
    <x v="430"/>
    <x v="22"/>
  </r>
  <r>
    <s v="8657e711"/>
    <s v="POL"/>
    <s v="KLIMAS"/>
    <s v="Andrzej"/>
    <n v="1"/>
    <d v="1991-04-06T00:00:00"/>
    <s v="Veterans M1"/>
    <s v="-66 kg"/>
    <n v="1"/>
    <s v="Warsaw Veteran European Cup 2025"/>
    <x v="0"/>
    <s v="Cup"/>
    <s v="2025"/>
    <s v="2025 Cup 1"/>
    <n v="70"/>
    <x v="6"/>
    <x v="1"/>
  </r>
  <r>
    <s v="249ec7de"/>
    <s v="ITA"/>
    <s v="DESIDERIO"/>
    <s v="Jacopo"/>
    <n v="1"/>
    <d v="1985-10-25T00:00:00"/>
    <s v="Veterans M1"/>
    <s v="-66 kg"/>
    <n v="2"/>
    <s v="Warsaw Veteran European Cup 2025"/>
    <x v="0"/>
    <s v="Cup"/>
    <s v="2025"/>
    <s v="2025 Cup 2"/>
    <n v="42"/>
    <x v="1088"/>
    <x v="7"/>
  </r>
  <r>
    <s v="fb548563"/>
    <s v="UKR"/>
    <s v="KLYMCHUK"/>
    <s v="Serhii"/>
    <n v="1"/>
    <d v="1985-04-15T00:00:00"/>
    <s v="Veterans M1"/>
    <s v="-66 kg"/>
    <n v="3"/>
    <s v="Warsaw Veteran European Cup 2025"/>
    <x v="0"/>
    <s v="Cup"/>
    <s v="2025"/>
    <s v="2025 Cup 3"/>
    <n v="28"/>
    <x v="1134"/>
    <x v="7"/>
  </r>
  <r>
    <s v="ba3487f9"/>
    <s v="MDA"/>
    <s v="LEU"/>
    <s v="Iurie"/>
    <n v="1"/>
    <d v="1988-01-30T00:00:00"/>
    <s v="Veterans M1"/>
    <s v="-81 kg"/>
    <n v="1"/>
    <s v="Warsaw Veteran European Cup 2025"/>
    <x v="0"/>
    <s v="Cup"/>
    <s v="2025"/>
    <s v="2025 Cup 1"/>
    <n v="70"/>
    <x v="46"/>
    <x v="5"/>
  </r>
  <r>
    <s v="4b837b7c"/>
    <s v="GBR"/>
    <s v="STEVENS"/>
    <s v="Adam"/>
    <n v="1"/>
    <d v="1992-05-20T00:00:00"/>
    <s v="Veterans M1"/>
    <s v="-81 kg"/>
    <n v="2"/>
    <s v="Warsaw Veteran European Cup 2025"/>
    <x v="0"/>
    <s v="Cup"/>
    <s v="2025"/>
    <s v="2025 Cup 2"/>
    <n v="42"/>
    <x v="1077"/>
    <x v="3"/>
  </r>
  <r>
    <s v="2258cef3"/>
    <s v="POL"/>
    <s v="NOWAK"/>
    <s v="Piotr"/>
    <n v="1"/>
    <d v="1986-01-28T00:00:00"/>
    <s v="Veterans M1"/>
    <s v="-81 kg"/>
    <n v="3"/>
    <s v="Warsaw Veteran European Cup 2025"/>
    <x v="0"/>
    <s v="Cup"/>
    <s v="2025"/>
    <s v="2025 Cup 3"/>
    <n v="28"/>
    <x v="574"/>
    <x v="8"/>
  </r>
  <r>
    <s v="823ebb33"/>
    <s v="SVK"/>
    <s v="FEKETE"/>
    <s v="Akos"/>
    <n v="1"/>
    <d v="1989-09-27T00:00:00"/>
    <s v="Veterans M1"/>
    <s v="-81 kg"/>
    <n v="3"/>
    <s v="Warsaw Veteran European Cup 2025"/>
    <x v="0"/>
    <s v="Cup"/>
    <s v="2025"/>
    <s v="2025 Cup 3"/>
    <n v="28"/>
    <x v="535"/>
    <x v="4"/>
  </r>
  <r>
    <s v="a983d6a7"/>
    <s v="POL"/>
    <s v="KURZEJ"/>
    <s v="Karol"/>
    <n v="1"/>
    <d v="1993-05-21T00:00:00"/>
    <s v="Veterans M1"/>
    <s v="-90 kg"/>
    <n v="1"/>
    <s v="Warsaw Veteran European Cup 2025"/>
    <x v="0"/>
    <s v="Cup"/>
    <s v="2025"/>
    <s v="2025 Cup 1"/>
    <n v="70"/>
    <x v="1135"/>
    <x v="2"/>
  </r>
  <r>
    <s v="783813b3"/>
    <s v="SVK"/>
    <s v="MATUS"/>
    <s v="Ernest"/>
    <n v="1"/>
    <d v="1991-03-08T00:00:00"/>
    <s v="Veterans M1"/>
    <s v="-90 kg"/>
    <n v="2"/>
    <s v="Warsaw Veteran European Cup 2025"/>
    <x v="0"/>
    <s v="Cup"/>
    <s v="2025"/>
    <s v="2025 Cup 2"/>
    <n v="42"/>
    <x v="852"/>
    <x v="1"/>
  </r>
  <r>
    <s v="2e22d754"/>
    <s v="POL"/>
    <s v="ITRYCH"/>
    <s v="Lukasz"/>
    <n v="1"/>
    <d v="1994-08-29T00:00:00"/>
    <s v="Veterans M1"/>
    <s v="-100 kg"/>
    <n v="1"/>
    <s v="Warsaw Veteran European Cup 2025"/>
    <x v="0"/>
    <s v="Cup"/>
    <s v="2025"/>
    <s v="2025 Cup 1"/>
    <n v="70"/>
    <x v="1084"/>
    <x v="50"/>
  </r>
  <r>
    <s v="c98b1283"/>
    <s v="BEL"/>
    <s v="SEGERS"/>
    <s v="Glenn"/>
    <n v="1"/>
    <d v="1993-12-08T00:00:00"/>
    <s v="Veterans M1"/>
    <s v="-100 kg"/>
    <n v="2"/>
    <s v="Warsaw Veteran European Cup 2025"/>
    <x v="0"/>
    <s v="Cup"/>
    <s v="2025"/>
    <s v="2025 Cup 2"/>
    <n v="42"/>
    <x v="1136"/>
    <x v="2"/>
  </r>
  <r>
    <s v="628266dd"/>
    <s v="POL"/>
    <s v="WITKOWSKI"/>
    <s v="Marcin"/>
    <n v="1"/>
    <d v="1993-04-01T00:00:00"/>
    <s v="Veterans M1"/>
    <s v="-100 kg"/>
    <n v="3"/>
    <s v="Warsaw Veteran European Cup 2025"/>
    <x v="0"/>
    <s v="Cup"/>
    <s v="2025"/>
    <s v="2025 Cup 3"/>
    <n v="28"/>
    <x v="575"/>
    <x v="2"/>
  </r>
  <r>
    <s v="fb18f3bd"/>
    <s v="ITA"/>
    <s v="PASTORINO"/>
    <s v="Anastasia Francesca"/>
    <n v="2"/>
    <d v="1995-05-13T00:00:00"/>
    <s v="Veterans F1"/>
    <s v="-48 kg"/>
    <n v="1"/>
    <s v="Warsaw Veteran European Cup 2025"/>
    <x v="1"/>
    <s v="Cup"/>
    <s v="2025"/>
    <s v="2025 Cup 1"/>
    <n v="70"/>
    <x v="1137"/>
    <x v="51"/>
  </r>
  <r>
    <s v="2981d591"/>
    <s v="ITA"/>
    <s v="CARTA"/>
    <s v="Alessandra"/>
    <n v="2"/>
    <d v="1975-01-14T00:00:00"/>
    <s v="Veterans F1"/>
    <s v="-48 kg"/>
    <n v="2"/>
    <s v="Warsaw Veteran European Cup 2025"/>
    <x v="1"/>
    <s v="Cup"/>
    <s v="2025"/>
    <s v="2025 Cup 2"/>
    <n v="42"/>
    <x v="411"/>
    <x v="18"/>
  </r>
  <r>
    <s v="3f3f7f47"/>
    <s v="POL"/>
    <s v="PEPERA"/>
    <s v="Beata"/>
    <n v="2"/>
    <d v="1991-01-10T00:00:00"/>
    <s v="Veterans F1"/>
    <s v="-57 kg"/>
    <n v="1"/>
    <s v="Warsaw Veteran European Cup 2025"/>
    <x v="1"/>
    <s v="Cup"/>
    <s v="2025"/>
    <s v="2025 Cup 1"/>
    <n v="70"/>
    <x v="1138"/>
    <x v="1"/>
  </r>
  <r>
    <s v="3c98f757"/>
    <s v="POL"/>
    <s v="TOMASZEK"/>
    <s v="Magdalena"/>
    <n v="2"/>
    <d v="1985-11-14T00:00:00"/>
    <s v="Veterans F1"/>
    <s v="-57 kg"/>
    <n v="2"/>
    <s v="Warsaw Veteran European Cup 2025"/>
    <x v="1"/>
    <s v="Cup"/>
    <s v="2025"/>
    <s v="2025 Cup 2"/>
    <n v="42"/>
    <x v="1139"/>
    <x v="7"/>
  </r>
  <r>
    <s v="da89eaf8"/>
    <s v="CRO"/>
    <s v="MADAR"/>
    <s v="Tea"/>
    <n v="2"/>
    <d v="1988-01-15T00:00:00"/>
    <s v="Veterans F1"/>
    <s v="-57 kg"/>
    <n v="3"/>
    <s v="Warsaw Veteran European Cup 2025"/>
    <x v="1"/>
    <s v="Cup"/>
    <s v="2025"/>
    <s v="2025 Cup 3"/>
    <n v="28"/>
    <x v="681"/>
    <x v="5"/>
  </r>
  <r>
    <s v="fad2585c"/>
    <s v="GBR"/>
    <s v="BRAYSON"/>
    <s v="Caroline"/>
    <n v="2"/>
    <d v="1990-06-13T00:00:00"/>
    <s v="Veterans F1"/>
    <s v="-63 kg"/>
    <n v="1"/>
    <s v="Warsaw Veteran European Cup 2025"/>
    <x v="1"/>
    <s v="Cup"/>
    <s v="2025"/>
    <s v="2025 Cup 1"/>
    <n v="70"/>
    <x v="319"/>
    <x v="0"/>
  </r>
  <r>
    <s v="55ee3a13"/>
    <s v="GER"/>
    <s v="GROENING"/>
    <s v="Anna"/>
    <n v="2"/>
    <d v="1990-08-28T00:00:00"/>
    <s v="Veterans F1"/>
    <s v="-63 kg"/>
    <n v="2"/>
    <s v="Warsaw Veteran European Cup 2025"/>
    <x v="1"/>
    <s v="Cup"/>
    <s v="2025"/>
    <s v="2025 Cup 2"/>
    <n v="42"/>
    <x v="785"/>
    <x v="0"/>
  </r>
  <r>
    <s v="b3a43fea"/>
    <s v="ITA"/>
    <s v="CICUTO"/>
    <s v="Melissa"/>
    <n v="2"/>
    <d v="1993-10-10T00:00:00"/>
    <s v="Veterans F1"/>
    <s v="-63 kg"/>
    <n v="3"/>
    <s v="Warsaw Veteran European Cup 2025"/>
    <x v="1"/>
    <s v="Cup"/>
    <s v="2025"/>
    <s v="2025 Cup 3"/>
    <n v="28"/>
    <x v="1079"/>
    <x v="2"/>
  </r>
  <r>
    <s v="3e4ff2dd"/>
    <s v="GBR"/>
    <s v="BANYAI"/>
    <s v="Tibor"/>
    <n v="1"/>
    <d v="1986-12-20T00:00:00"/>
    <s v="Veterans M2"/>
    <s v="-73 kg"/>
    <n v="1"/>
    <s v="Warsaw Veteran European Cup 2025"/>
    <x v="0"/>
    <s v="Cup"/>
    <s v="2025"/>
    <s v="2025 Cup 1"/>
    <n v="70"/>
    <x v="1140"/>
    <x v="8"/>
  </r>
  <r>
    <s v="7e3dada2"/>
    <s v="POL"/>
    <s v="CHELMINIAK"/>
    <s v="Dariusz"/>
    <n v="1"/>
    <d v="1989-12-22T00:00:00"/>
    <s v="Veterans M2"/>
    <s v="-73 kg"/>
    <n v="2"/>
    <s v="Warsaw Veteran European Cup 2025"/>
    <x v="0"/>
    <s v="Cup"/>
    <s v="2025"/>
    <s v="2025 Cup 2"/>
    <n v="42"/>
    <x v="1141"/>
    <x v="4"/>
  </r>
  <r>
    <s v="167bed2d"/>
    <s v="FRA"/>
    <s v="SPITZ"/>
    <s v="Gregory"/>
    <n v="1"/>
    <d v="1990-05-28T00:00:00"/>
    <s v="Veterans M2"/>
    <s v="-73 kg"/>
    <n v="3"/>
    <s v="Warsaw Veteran European Cup 2025"/>
    <x v="0"/>
    <s v="Cup"/>
    <s v="2025"/>
    <s v="2025 Cup 3"/>
    <n v="28"/>
    <x v="1142"/>
    <x v="0"/>
  </r>
  <r>
    <s v="62cbece2"/>
    <s v="UKR"/>
    <s v="KASAP"/>
    <s v="Vitalii"/>
    <n v="1"/>
    <d v="1989-02-20T00:00:00"/>
    <s v="Veterans M2"/>
    <s v="-90 kg"/>
    <n v="1"/>
    <s v="Warsaw Veteran European Cup 2025"/>
    <x v="0"/>
    <s v="Cup"/>
    <s v="2025"/>
    <s v="2025 Cup 1"/>
    <n v="70"/>
    <x v="788"/>
    <x v="4"/>
  </r>
  <r>
    <s v="4c94a115"/>
    <s v="MDA"/>
    <s v="GORNEA"/>
    <s v="Eduard"/>
    <n v="1"/>
    <d v="1986-06-06T00:00:00"/>
    <s v="Veterans M2"/>
    <s v="-90 kg"/>
    <n v="2"/>
    <s v="Warsaw Veteran European Cup 2025"/>
    <x v="0"/>
    <s v="Cup"/>
    <s v="2025"/>
    <s v="2025 Cup 2"/>
    <n v="42"/>
    <x v="1143"/>
    <x v="8"/>
  </r>
  <r>
    <s v="91718c69"/>
    <s v="GER"/>
    <s v="WOLF"/>
    <s v="Oliver"/>
    <n v="1"/>
    <d v="1987-03-23T00:00:00"/>
    <s v="Veterans M2"/>
    <s v="-90 kg"/>
    <n v="3"/>
    <s v="Warsaw Veteran European Cup 2025"/>
    <x v="0"/>
    <s v="Cup"/>
    <s v="2025"/>
    <s v="2025 Cup 3"/>
    <n v="28"/>
    <x v="789"/>
    <x v="9"/>
  </r>
  <r>
    <s v="5afd13aa"/>
    <s v="ITA"/>
    <s v="TANDOI"/>
    <s v="Thomas"/>
    <n v="1"/>
    <d v="1986-11-07T00:00:00"/>
    <s v="Veterans M2"/>
    <s v="-100 kg"/>
    <n v="1"/>
    <s v="Warsaw Veteran European Cup 2025"/>
    <x v="0"/>
    <s v="Cup"/>
    <s v="2025"/>
    <s v="2025 Cup 1"/>
    <n v="70"/>
    <x v="55"/>
    <x v="8"/>
  </r>
  <r>
    <s v="668639c8"/>
    <s v="POL"/>
    <s v="KOWALSKI"/>
    <s v="Szymon"/>
    <n v="1"/>
    <d v="1987-04-17T00:00:00"/>
    <s v="Veterans M2"/>
    <s v="-100 kg"/>
    <n v="2"/>
    <s v="Warsaw Veteran European Cup 2025"/>
    <x v="0"/>
    <s v="Cup"/>
    <s v="2025"/>
    <s v="2025 Cup 2"/>
    <n v="42"/>
    <x v="576"/>
    <x v="9"/>
  </r>
  <r>
    <s v="68d39d2c"/>
    <s v="BUL"/>
    <s v="POPOV"/>
    <s v="Ivaylo"/>
    <n v="1"/>
    <d v="1982-12-04T00:00:00"/>
    <s v="Veterans M3"/>
    <s v="-73 kg"/>
    <n v="1"/>
    <s v="Warsaw Veteran European Cup 2025"/>
    <x v="0"/>
    <s v="Cup"/>
    <s v="2025"/>
    <s v="2025 Cup 1"/>
    <n v="70"/>
    <x v="78"/>
    <x v="12"/>
  </r>
  <r>
    <s v="966de5bb"/>
    <s v="POL"/>
    <s v="WYRWINSKI"/>
    <s v="Michal"/>
    <n v="1"/>
    <d v="1984-04-24T00:00:00"/>
    <s v="Veterans M3"/>
    <s v="-73 kg"/>
    <n v="2"/>
    <s v="Warsaw Veteran European Cup 2025"/>
    <x v="0"/>
    <s v="Cup"/>
    <s v="2025"/>
    <s v="2025 Cup 2"/>
    <n v="42"/>
    <x v="1144"/>
    <x v="6"/>
  </r>
  <r>
    <s v="ae669493"/>
    <s v="IRL"/>
    <s v="HACKETT"/>
    <s v="Enda"/>
    <n v="1"/>
    <d v="1985-08-28T00:00:00"/>
    <s v="Veterans M3"/>
    <s v="-73 kg"/>
    <n v="3"/>
    <s v="Warsaw Veteran European Cup 2025"/>
    <x v="0"/>
    <s v="Cup"/>
    <s v="2025"/>
    <s v="2025 Cup 3"/>
    <n v="28"/>
    <x v="1145"/>
    <x v="7"/>
  </r>
  <r>
    <s v="d4372a14"/>
    <s v="UKR"/>
    <s v="BUBNIUK"/>
    <s v="Oleksandr"/>
    <n v="1"/>
    <d v="1983-08-08T00:00:00"/>
    <s v="Veterans M3"/>
    <s v="-81 kg"/>
    <n v="1"/>
    <s v="Warsaw Veteran European Cup 2025"/>
    <x v="0"/>
    <s v="Cup"/>
    <s v="2025"/>
    <s v="2025 Cup 1"/>
    <n v="70"/>
    <x v="582"/>
    <x v="10"/>
  </r>
  <r>
    <s v="a46bf1ac"/>
    <s v="POL"/>
    <s v="WALCZAK"/>
    <s v="Maciej"/>
    <n v="1"/>
    <d v="1981-11-17T00:00:00"/>
    <s v="Veterans M3"/>
    <s v="-81 kg"/>
    <n v="2"/>
    <s v="Warsaw Veteran European Cup 2025"/>
    <x v="0"/>
    <s v="Cup"/>
    <s v="2025"/>
    <s v="2025 Cup 2"/>
    <n v="42"/>
    <x v="584"/>
    <x v="11"/>
  </r>
  <r>
    <s v="7332cdbd"/>
    <s v="UKR"/>
    <s v="STETSENKO"/>
    <s v="Denys"/>
    <n v="1"/>
    <d v="1981-03-21T00:00:00"/>
    <s v="Veterans M3"/>
    <s v="-90 kg"/>
    <n v="1"/>
    <s v="Warsaw Veteran European Cup 2025"/>
    <x v="0"/>
    <s v="Cup"/>
    <s v="2025"/>
    <s v="2025 Cup 1"/>
    <n v="70"/>
    <x v="538"/>
    <x v="11"/>
  </r>
  <r>
    <s v="237636ca"/>
    <s v="SVK"/>
    <s v="DERER"/>
    <s v="Lubos"/>
    <n v="1"/>
    <d v="1981-10-03T00:00:00"/>
    <s v="Veterans M3"/>
    <s v="-90 kg"/>
    <n v="2"/>
    <s v="Warsaw Veteran European Cup 2025"/>
    <x v="0"/>
    <s v="Cup"/>
    <s v="2025"/>
    <s v="2025 Cup 2"/>
    <n v="42"/>
    <x v="1146"/>
    <x v="11"/>
  </r>
  <r>
    <s v="f957f949"/>
    <s v="ISR"/>
    <s v="KLUSHIN"/>
    <s v="Yevgeni"/>
    <n v="1"/>
    <d v="1985-08-31T00:00:00"/>
    <s v="Veterans M3"/>
    <s v="-100 kg"/>
    <n v="1"/>
    <s v="Warsaw Veteran European Cup 2025"/>
    <x v="0"/>
    <s v="Cup"/>
    <s v="2025"/>
    <s v="2025 Cup 1"/>
    <n v="70"/>
    <x v="1147"/>
    <x v="7"/>
  </r>
  <r>
    <s v="2dc1d343"/>
    <s v="UKR"/>
    <s v="ZAVIISKYI"/>
    <s v="Yurii"/>
    <n v="1"/>
    <d v="1985-01-02T00:00:00"/>
    <s v="Veterans M3"/>
    <s v="-100 kg"/>
    <n v="2"/>
    <s v="Warsaw Veteran European Cup 2025"/>
    <x v="0"/>
    <s v="Cup"/>
    <s v="2025"/>
    <s v="2025 Cup 2"/>
    <n v="42"/>
    <x v="1148"/>
    <x v="7"/>
  </r>
  <r>
    <s v="36dfcad6"/>
    <s v="UKR"/>
    <s v="CHORNENKYI"/>
    <s v="Roman"/>
    <n v="1"/>
    <d v="1985-11-07T00:00:00"/>
    <s v="Veterans M3"/>
    <s v="-100 kg"/>
    <n v="3"/>
    <s v="Warsaw Veteran European Cup 2025"/>
    <x v="0"/>
    <s v="Cup"/>
    <s v="2025"/>
    <s v="2025 Cup 3"/>
    <n v="28"/>
    <x v="1149"/>
    <x v="7"/>
  </r>
  <r>
    <s v="e54b3643"/>
    <s v="CRO"/>
    <s v="KOLUNDZIJA"/>
    <s v="Dusko"/>
    <n v="1"/>
    <d v="1985-06-11T00:00:00"/>
    <s v="Veterans M3"/>
    <s v="+100 kg"/>
    <n v="1"/>
    <s v="Warsaw Veteran European Cup 2025"/>
    <x v="0"/>
    <s v="Cup"/>
    <s v="2025"/>
    <s v="2025 Cup 1"/>
    <n v="70"/>
    <x v="793"/>
    <x v="7"/>
  </r>
  <r>
    <s v="873c5382"/>
    <s v="GEO"/>
    <s v="AKHRAKHADZE"/>
    <s v="Irakli"/>
    <n v="1"/>
    <d v="1982-01-06T00:00:00"/>
    <s v="Veterans M3"/>
    <s v="+100 kg"/>
    <n v="2"/>
    <s v="Warsaw Veteran European Cup 2025"/>
    <x v="0"/>
    <s v="Cup"/>
    <s v="2025"/>
    <s v="2025 Cup 2"/>
    <n v="42"/>
    <x v="97"/>
    <x v="12"/>
  </r>
  <r>
    <s v="8721939d"/>
    <s v="POL"/>
    <s v="FIJALKOWSKI"/>
    <s v="Witold"/>
    <n v="1"/>
    <d v="1981-02-20T00:00:00"/>
    <s v="Veterans M3"/>
    <s v="+100 kg"/>
    <n v="3"/>
    <s v="Warsaw Veteran European Cup 2025"/>
    <x v="0"/>
    <s v="Cup"/>
    <s v="2025"/>
    <s v="2025 Cup 3"/>
    <n v="28"/>
    <x v="846"/>
    <x v="11"/>
  </r>
  <r>
    <s v="7449ea49"/>
    <s v="FRA"/>
    <s v="BOBOZO"/>
    <s v="Ndange Kaba Daddy"/>
    <n v="1"/>
    <d v="1978-04-21T00:00:00"/>
    <s v="Veterans M4"/>
    <s v="-66 kg"/>
    <n v="1"/>
    <s v="Warsaw Veteran European Cup 2025"/>
    <x v="0"/>
    <s v="Cup"/>
    <s v="2025"/>
    <s v="2025 Cup 1"/>
    <n v="70"/>
    <x v="113"/>
    <x v="17"/>
  </r>
  <r>
    <s v="9e33865d"/>
    <s v="ITA"/>
    <s v="IACOMINO"/>
    <s v="Pasquale"/>
    <n v="1"/>
    <d v="1975-11-29T00:00:00"/>
    <s v="Veterans M4"/>
    <s v="-66 kg"/>
    <n v="2"/>
    <s v="Warsaw Veteran European Cup 2025"/>
    <x v="0"/>
    <s v="Cup"/>
    <s v="2025"/>
    <s v="2025 Cup 2"/>
    <n v="42"/>
    <x v="589"/>
    <x v="18"/>
  </r>
  <r>
    <s v="cc6bb34d"/>
    <s v="POL"/>
    <s v="WIACZEK"/>
    <s v="Bartlomiej"/>
    <n v="1"/>
    <d v="1972-04-22T00:00:00"/>
    <s v="Veterans M4"/>
    <s v="-66 kg"/>
    <n v="3"/>
    <s v="Warsaw Veteran European Cup 2025"/>
    <x v="0"/>
    <s v="Cup"/>
    <s v="2025"/>
    <s v="2025 Cup 3"/>
    <n v="28"/>
    <x v="546"/>
    <x v="21"/>
  </r>
  <r>
    <s v="854a4e2a"/>
    <s v="POL"/>
    <s v="LASKOWSKI"/>
    <s v="Sebastian"/>
    <n v="1"/>
    <d v="1978-09-07T00:00:00"/>
    <s v="Veterans M4"/>
    <s v="-73 kg"/>
    <n v="1"/>
    <s v="Warsaw Veteran European Cup 2025"/>
    <x v="0"/>
    <s v="Cup"/>
    <s v="2025"/>
    <s v="2025 Cup 1"/>
    <n v="70"/>
    <x v="591"/>
    <x v="17"/>
  </r>
  <r>
    <s v="e4ced888"/>
    <s v="ITA"/>
    <s v="AIELLO"/>
    <s v="Francesco"/>
    <n v="1"/>
    <d v="1980-08-07T00:00:00"/>
    <s v="Veterans M4"/>
    <s v="-73 kg"/>
    <n v="2"/>
    <s v="Warsaw Veteran European Cup 2025"/>
    <x v="0"/>
    <s v="Cup"/>
    <s v="2025"/>
    <s v="2025 Cup 2"/>
    <n v="42"/>
    <x v="1089"/>
    <x v="13"/>
  </r>
  <r>
    <s v="8f649386"/>
    <s v="POL"/>
    <s v="GAJDAMAKIN"/>
    <s v="Radoslaw"/>
    <n v="1"/>
    <d v="1978-04-22T00:00:00"/>
    <s v="Veterans M4"/>
    <s v="-81 kg"/>
    <n v="1"/>
    <s v="Warsaw Veteran European Cup 2025"/>
    <x v="0"/>
    <s v="Cup"/>
    <s v="2025"/>
    <s v="2025 Cup 1"/>
    <n v="70"/>
    <x v="397"/>
    <x v="17"/>
  </r>
  <r>
    <s v="8b7824cb"/>
    <s v="POL"/>
    <s v="KOLODZIEJ"/>
    <s v="Marcin"/>
    <n v="1"/>
    <d v="1977-09-20T00:00:00"/>
    <s v="Veterans M4"/>
    <s v="-81 kg"/>
    <n v="2"/>
    <s v="Warsaw Veteran European Cup 2025"/>
    <x v="0"/>
    <s v="Cup"/>
    <s v="2025"/>
    <s v="2025 Cup 2"/>
    <n v="42"/>
    <x v="1150"/>
    <x v="16"/>
  </r>
  <r>
    <s v="9ed63d3c"/>
    <s v="POL"/>
    <s v="CHMIELNIAK"/>
    <s v="Piotr"/>
    <n v="1"/>
    <d v="1980-01-16T00:00:00"/>
    <s v="Veterans M4"/>
    <s v="-81 kg"/>
    <n v="3"/>
    <s v="Warsaw Veteran European Cup 2025"/>
    <x v="0"/>
    <s v="Cup"/>
    <s v="2025"/>
    <s v="2025 Cup 3"/>
    <n v="28"/>
    <x v="1151"/>
    <x v="13"/>
  </r>
  <r>
    <s v="97136b93"/>
    <s v="CRO"/>
    <s v="SANCIC"/>
    <s v="Josip"/>
    <n v="1"/>
    <d v="1977-01-20T00:00:00"/>
    <s v="Veterans M4"/>
    <s v="-90 kg"/>
    <n v="1"/>
    <s v="Warsaw Veteran European Cup 2025"/>
    <x v="0"/>
    <s v="Cup"/>
    <s v="2025"/>
    <s v="2025 Cup 1"/>
    <n v="70"/>
    <x v="400"/>
    <x v="16"/>
  </r>
  <r>
    <s v="4b167bf7"/>
    <s v="BEL"/>
    <s v="VANHOLLEBEKE"/>
    <s v="Fabian"/>
    <n v="1"/>
    <d v="1980-03-21T00:00:00"/>
    <s v="Veterans M4"/>
    <s v="-90 kg"/>
    <n v="2"/>
    <s v="Warsaw Veteran European Cup 2025"/>
    <x v="0"/>
    <s v="Cup"/>
    <s v="2025"/>
    <s v="2025 Cup 2"/>
    <n v="42"/>
    <x v="539"/>
    <x v="13"/>
  </r>
  <r>
    <s v="36499a69"/>
    <s v="POL"/>
    <s v="PRZESTACKI"/>
    <s v="Damian"/>
    <n v="1"/>
    <d v="1980-07-25T00:00:00"/>
    <s v="Veterans M4"/>
    <s v="-90 kg"/>
    <n v="3"/>
    <s v="Warsaw Veteran European Cup 2025"/>
    <x v="0"/>
    <s v="Cup"/>
    <s v="2025"/>
    <s v="2025 Cup 3"/>
    <n v="28"/>
    <x v="583"/>
    <x v="13"/>
  </r>
  <r>
    <s v="5297474a"/>
    <s v="GRE"/>
    <s v="BARAS"/>
    <s v="Georgios"/>
    <n v="1"/>
    <d v="1978-07-10T00:00:00"/>
    <s v="Veterans M4"/>
    <s v="-90 kg"/>
    <n v="3"/>
    <s v="Warsaw Veteran European Cup 2025"/>
    <x v="0"/>
    <s v="Cup"/>
    <s v="2025"/>
    <s v="2025 Cup 3"/>
    <n v="28"/>
    <x v="1152"/>
    <x v="17"/>
  </r>
  <r>
    <s v="923d89f9"/>
    <s v="CZE"/>
    <s v="MARTINEK"/>
    <s v="Roman"/>
    <n v="1"/>
    <d v="1975-03-11T00:00:00"/>
    <s v="Veterans M4"/>
    <s v="-100 kg"/>
    <n v="1"/>
    <s v="Warsaw Veteran European Cup 2025"/>
    <x v="0"/>
    <s v="Cup"/>
    <s v="2025"/>
    <s v="2025 Cup 1"/>
    <n v="70"/>
    <x v="128"/>
    <x v="18"/>
  </r>
  <r>
    <s v="412836c9"/>
    <s v="POL"/>
    <s v="RAS"/>
    <s v="Robert"/>
    <n v="1"/>
    <d v="1977-03-04T00:00:00"/>
    <s v="Veterans M4"/>
    <s v="-100 kg"/>
    <n v="2"/>
    <s v="Warsaw Veteran European Cup 2025"/>
    <x v="0"/>
    <s v="Cup"/>
    <s v="2025"/>
    <s v="2025 Cup 2"/>
    <n v="42"/>
    <x v="595"/>
    <x v="16"/>
  </r>
  <r>
    <n v="51686516"/>
    <s v="TJK"/>
    <s v="ABDULLOEV"/>
    <s v="Jahongir"/>
    <n v="1"/>
    <d v="1975-08-02T00:00:00"/>
    <s v="Veterans M4"/>
    <s v="-100 kg"/>
    <n v="3"/>
    <s v="Warsaw Veteran European Cup 2025"/>
    <x v="0"/>
    <s v="Cup"/>
    <s v="2025"/>
    <s v="2025 Cup 3"/>
    <n v="28"/>
    <x v="1153"/>
    <x v="18"/>
  </r>
  <r>
    <s v="3d8aa9ea"/>
    <s v="SRB"/>
    <s v="MILANOVIC"/>
    <s v="NIKOLA"/>
    <n v="1"/>
    <d v="1980-07-15T00:00:00"/>
    <s v="Veterans M4"/>
    <s v="+100 kg"/>
    <n v="1"/>
    <s v="Warsaw Veteran European Cup 2025"/>
    <x v="0"/>
    <s v="Cup"/>
    <s v="2025"/>
    <s v="2025 Cup 1"/>
    <n v="70"/>
    <x v="588"/>
    <x v="13"/>
  </r>
  <r>
    <s v="da44ca84"/>
    <s v="GER"/>
    <s v="TAEUSCHER"/>
    <s v="Rene"/>
    <n v="1"/>
    <d v="1976-09-07T00:00:00"/>
    <s v="Veterans M4"/>
    <s v="+100 kg"/>
    <n v="2"/>
    <s v="Warsaw Veteran European Cup 2025"/>
    <x v="0"/>
    <s v="Cup"/>
    <s v="2025"/>
    <s v="2025 Cup 2"/>
    <n v="42"/>
    <x v="545"/>
    <x v="15"/>
  </r>
  <r>
    <s v="da48c149"/>
    <s v="KOR"/>
    <s v="JEONG"/>
    <s v="Wanjun"/>
    <n v="1"/>
    <d v="1977-04-30T00:00:00"/>
    <s v="Veterans M4"/>
    <s v="+100 kg"/>
    <n v="3"/>
    <s v="Warsaw Veteran European Cup 2025"/>
    <x v="0"/>
    <s v="Cup"/>
    <s v="2025"/>
    <s v="2025 Cup 3"/>
    <n v="28"/>
    <x v="1154"/>
    <x v="16"/>
  </r>
  <r>
    <s v="d42ae73a"/>
    <s v="POL"/>
    <s v="PINTARA"/>
    <s v="Marcin"/>
    <n v="1"/>
    <d v="1973-05-25T00:00:00"/>
    <s v="Veterans M5"/>
    <s v="-60 kg"/>
    <n v="1"/>
    <s v="Warsaw Veteran European Cup 2025"/>
    <x v="0"/>
    <s v="Cup"/>
    <s v="2025"/>
    <s v="2025 Cup 1"/>
    <n v="70"/>
    <x v="597"/>
    <x v="22"/>
  </r>
  <r>
    <s v="c182ee74"/>
    <s v="ITA"/>
    <s v="LO MONACO"/>
    <s v="Antonio"/>
    <n v="1"/>
    <d v="1968-06-11T00:00:00"/>
    <s v="Veterans M5"/>
    <s v="-60 kg"/>
    <n v="2"/>
    <s v="Warsaw Veteran European Cup 2025"/>
    <x v="0"/>
    <s v="Cup"/>
    <s v="2025"/>
    <s v="2025 Cup 2"/>
    <n v="42"/>
    <x v="1155"/>
    <x v="25"/>
  </r>
  <r>
    <s v="c6959afd"/>
    <s v="UKR"/>
    <s v="TUDAN"/>
    <s v="Vasyl"/>
    <n v="1"/>
    <d v="1971-09-28T00:00:00"/>
    <s v="Veterans M5"/>
    <s v="-73 kg"/>
    <n v="1"/>
    <s v="Warsaw Veteran European Cup 2025"/>
    <x v="0"/>
    <s v="Cup"/>
    <s v="2025"/>
    <s v="2025 Cup 1"/>
    <n v="70"/>
    <x v="163"/>
    <x v="24"/>
  </r>
  <r>
    <s v="bfda7b91"/>
    <s v="FRA"/>
    <s v="LEYS"/>
    <s v="DAVID"/>
    <n v="1"/>
    <d v="1974-09-20T00:00:00"/>
    <s v="Veterans M5"/>
    <s v="-73 kg"/>
    <n v="2"/>
    <s v="Warsaw Veteran European Cup 2025"/>
    <x v="0"/>
    <s v="Cup"/>
    <s v="2025"/>
    <s v="2025 Cup 2"/>
    <n v="42"/>
    <x v="1156"/>
    <x v="19"/>
  </r>
  <r>
    <s v="5d5ec969"/>
    <s v="ITA"/>
    <s v="D ARRIGO"/>
    <s v="Antonio"/>
    <n v="1"/>
    <d v="1972-08-19T00:00:00"/>
    <s v="Veterans M5"/>
    <s v="-73 kg"/>
    <n v="3"/>
    <s v="Warsaw Veteran European Cup 2025"/>
    <x v="0"/>
    <s v="Cup"/>
    <s v="2025"/>
    <s v="2025 Cup 3"/>
    <n v="28"/>
    <x v="1157"/>
    <x v="21"/>
  </r>
  <r>
    <n v="18248349"/>
    <s v="POL"/>
    <s v="BANASZAK"/>
    <s v="Waldemar"/>
    <n v="1"/>
    <d v="1974-02-12T00:00:00"/>
    <s v="Veterans M5"/>
    <s v="-81 kg"/>
    <n v="1"/>
    <s v="Warsaw Veteran European Cup 2025"/>
    <x v="0"/>
    <s v="Cup"/>
    <s v="2025"/>
    <s v="2025 Cup 1"/>
    <n v="70"/>
    <x v="126"/>
    <x v="19"/>
  </r>
  <r>
    <s v="f63ca111"/>
    <s v="TUR"/>
    <s v="BUYUKYORUK"/>
    <s v="Ali Tarkan"/>
    <n v="1"/>
    <d v="1971-06-12T00:00:00"/>
    <s v="Veterans M5"/>
    <s v="-81 kg"/>
    <n v="2"/>
    <s v="Warsaw Veteran European Cup 2025"/>
    <x v="0"/>
    <s v="Cup"/>
    <s v="2025"/>
    <s v="2025 Cup 2"/>
    <n v="42"/>
    <x v="1128"/>
    <x v="24"/>
  </r>
  <r>
    <s v="3bab3b9c"/>
    <s v="GRE"/>
    <s v="KALMOUKIDIS"/>
    <s v="Andreas"/>
    <n v="1"/>
    <d v="1973-03-07T00:00:00"/>
    <s v="Veterans M5"/>
    <s v="-81 kg"/>
    <n v="3"/>
    <s v="Warsaw Veteran European Cup 2025"/>
    <x v="0"/>
    <s v="Cup"/>
    <s v="2025"/>
    <s v="2025 Cup 3"/>
    <n v="28"/>
    <x v="1158"/>
    <x v="22"/>
  </r>
  <r>
    <s v="a9f1b656"/>
    <s v="UKR"/>
    <s v="PROKOPETS"/>
    <s v="Anatolii"/>
    <n v="1"/>
    <d v="1973-07-15T00:00:00"/>
    <s v="Veterans M5"/>
    <s v="-81 kg"/>
    <n v="3"/>
    <s v="Warsaw Veteran European Cup 2025"/>
    <x v="0"/>
    <s v="Cup"/>
    <s v="2025"/>
    <s v="2025 Cup 3"/>
    <n v="28"/>
    <x v="1159"/>
    <x v="22"/>
  </r>
  <r>
    <s v="b7f7b37b"/>
    <s v="TUR"/>
    <s v="CELIK"/>
    <s v="Gokhan"/>
    <n v="1"/>
    <d v="1975-12-13T00:00:00"/>
    <s v="Veterans M5"/>
    <s v="-90 kg"/>
    <n v="1"/>
    <s v="Warsaw Veteran European Cup 2025"/>
    <x v="0"/>
    <s v="Cup"/>
    <s v="2025"/>
    <s v="2025 Cup 1"/>
    <n v="70"/>
    <x v="1160"/>
    <x v="18"/>
  </r>
  <r>
    <s v="43a7fac2"/>
    <s v="CZE"/>
    <s v="CHLEBOVY"/>
    <s v="Arnold"/>
    <n v="1"/>
    <d v="1975-03-17T00:00:00"/>
    <s v="Veterans M5"/>
    <s v="-90 kg"/>
    <n v="2"/>
    <s v="Warsaw Veteran European Cup 2025"/>
    <x v="0"/>
    <s v="Cup"/>
    <s v="2025"/>
    <s v="2025 Cup 2"/>
    <n v="42"/>
    <x v="1161"/>
    <x v="18"/>
  </r>
  <r>
    <s v="15e95532"/>
    <s v="GER"/>
    <s v="BISCHOF"/>
    <s v="Jens Peter"/>
    <n v="1"/>
    <d v="1971-02-22T00:00:00"/>
    <s v="Veterans M5"/>
    <s v="+100 kg"/>
    <n v="1"/>
    <s v="Warsaw Veteran European Cup 2025"/>
    <x v="0"/>
    <s v="Cup"/>
    <s v="2025"/>
    <s v="2025 Cup 1"/>
    <n v="70"/>
    <x v="178"/>
    <x v="24"/>
  </r>
  <r>
    <s v="264927c6"/>
    <s v="KOR"/>
    <s v="JEONG"/>
    <s v="Wanki"/>
    <n v="1"/>
    <d v="1975-01-02T00:00:00"/>
    <s v="Veterans M5"/>
    <s v="+100 kg"/>
    <n v="2"/>
    <s v="Warsaw Veteran European Cup 2025"/>
    <x v="0"/>
    <s v="Cup"/>
    <s v="2025"/>
    <s v="2025 Cup 2"/>
    <n v="42"/>
    <x v="635"/>
    <x v="18"/>
  </r>
  <r>
    <s v="6f9664a7"/>
    <s v="CZE"/>
    <s v="KOLESAR"/>
    <s v="Peter"/>
    <n v="1"/>
    <d v="1970-06-26T00:00:00"/>
    <s v="Veterans M6"/>
    <s v="-66 kg"/>
    <n v="1"/>
    <s v="Warsaw Veteran European Cup 2025"/>
    <x v="0"/>
    <s v="Cup"/>
    <s v="2025"/>
    <s v="2025 Cup 1"/>
    <n v="70"/>
    <x v="547"/>
    <x v="20"/>
  </r>
  <r>
    <s v="f1743984"/>
    <s v="POL"/>
    <s v="CZUPRYNA"/>
    <s v="Krzysztof"/>
    <n v="1"/>
    <d v="1970-06-13T00:00:00"/>
    <s v="Veterans M6"/>
    <s v="-66 kg"/>
    <n v="2"/>
    <s v="Warsaw Veteran European Cup 2025"/>
    <x v="0"/>
    <s v="Cup"/>
    <s v="2025"/>
    <s v="2025 Cup 2"/>
    <n v="42"/>
    <x v="159"/>
    <x v="20"/>
  </r>
  <r>
    <s v="6f185a92"/>
    <s v="ITA"/>
    <s v="MARVERTI"/>
    <s v="Fernando"/>
    <n v="1"/>
    <d v="1968-01-10T00:00:00"/>
    <s v="Veterans M6"/>
    <s v="-81 kg"/>
    <n v="1"/>
    <s v="Warsaw Veteran European Cup 2025"/>
    <x v="0"/>
    <s v="Cup"/>
    <s v="2025"/>
    <s v="2025 Cup 1"/>
    <n v="70"/>
    <x v="197"/>
    <x v="25"/>
  </r>
  <r>
    <s v="d7f48486"/>
    <s v="POL"/>
    <s v="PAWLOWSKI"/>
    <s v="Dariusz"/>
    <n v="1"/>
    <d v="1966-04-29T00:00:00"/>
    <s v="Veterans M6"/>
    <s v="-81 kg"/>
    <n v="2"/>
    <s v="Warsaw Veteran European Cup 2025"/>
    <x v="0"/>
    <s v="Cup"/>
    <s v="2025"/>
    <s v="2025 Cup 2"/>
    <n v="42"/>
    <x v="447"/>
    <x v="27"/>
  </r>
  <r>
    <s v="44664b2b"/>
    <s v="POL"/>
    <s v="SALISZ"/>
    <s v="Andrzej"/>
    <n v="1"/>
    <d v="1967-10-16T00:00:00"/>
    <s v="Veterans M6"/>
    <s v="-81 kg"/>
    <n v="3"/>
    <s v="Warsaw Veteran European Cup 2025"/>
    <x v="0"/>
    <s v="Cup"/>
    <s v="2025"/>
    <s v="2025 Cup 3"/>
    <n v="28"/>
    <x v="1162"/>
    <x v="29"/>
  </r>
  <r>
    <s v="f35b4afc"/>
    <s v="FRA"/>
    <s v="SALVERY"/>
    <s v="Frederic"/>
    <n v="1"/>
    <d v="1966-01-22T00:00:00"/>
    <s v="Veterans M6"/>
    <s v="-100 kg"/>
    <n v="1"/>
    <s v="Warsaw Veteran European Cup 2025"/>
    <x v="0"/>
    <s v="Cup"/>
    <s v="2025"/>
    <s v="2025 Cup 1"/>
    <n v="70"/>
    <x v="1163"/>
    <x v="27"/>
  </r>
  <r>
    <s v="6f63e4c8"/>
    <s v="UKR"/>
    <s v="TUDAN"/>
    <s v="Mykola"/>
    <n v="1"/>
    <d v="1968-05-20T00:00:00"/>
    <s v="Veterans M6"/>
    <s v="-100 kg"/>
    <n v="2"/>
    <s v="Warsaw Veteran European Cup 2025"/>
    <x v="0"/>
    <s v="Cup"/>
    <s v="2025"/>
    <s v="2025 Cup 2"/>
    <n v="42"/>
    <x v="558"/>
    <x v="25"/>
  </r>
  <r>
    <s v="dfa618b8"/>
    <s v="POL"/>
    <s v="WASOWSKI"/>
    <s v="Piotr"/>
    <n v="1"/>
    <d v="1966-09-28T00:00:00"/>
    <s v="Veterans M6"/>
    <s v="-100 kg"/>
    <n v="3"/>
    <s v="Warsaw Veteran European Cup 2025"/>
    <x v="0"/>
    <s v="Cup"/>
    <s v="2025"/>
    <s v="2025 Cup 3"/>
    <n v="28"/>
    <x v="1100"/>
    <x v="27"/>
  </r>
  <r>
    <s v="1229e89f"/>
    <s v="POL"/>
    <s v="PAZGAN"/>
    <s v="Stanislaw"/>
    <n v="1"/>
    <d v="1960-09-14T00:00:00"/>
    <s v="Veterans M7"/>
    <s v="-66 kg"/>
    <n v="1"/>
    <s v="Warsaw Veteran European Cup 2025"/>
    <x v="0"/>
    <s v="Cup"/>
    <s v="2025"/>
    <s v="2025 Cup 1"/>
    <n v="70"/>
    <x v="222"/>
    <x v="32"/>
  </r>
  <r>
    <s v="c39e5646"/>
    <s v="POL"/>
    <s v="SLOWINSKI"/>
    <s v="Henryk"/>
    <n v="1"/>
    <d v="1961-12-20T00:00:00"/>
    <s v="Veterans M7"/>
    <s v="-66 kg"/>
    <n v="2"/>
    <s v="Warsaw Veteran European Cup 2025"/>
    <x v="0"/>
    <s v="Cup"/>
    <s v="2025"/>
    <s v="2025 Cup 2"/>
    <n v="42"/>
    <x v="1164"/>
    <x v="33"/>
  </r>
  <r>
    <s v="8f27be81"/>
    <s v="POL"/>
    <s v="GROCHOWSKI"/>
    <s v="Zdzislaw"/>
    <n v="1"/>
    <d v="1959-05-26T00:00:00"/>
    <s v="Veterans M7"/>
    <s v="-73 kg"/>
    <n v="1"/>
    <s v="Warsaw Veteran European Cup 2025"/>
    <x v="0"/>
    <s v="Cup"/>
    <s v="2025"/>
    <s v="2025 Cup 1"/>
    <n v="70"/>
    <x v="1165"/>
    <x v="30"/>
  </r>
  <r>
    <s v="edbf38d4"/>
    <s v="POL"/>
    <s v="FRACZEK"/>
    <s v="Henryk"/>
    <n v="1"/>
    <d v="1964-04-21T00:00:00"/>
    <s v="Veterans M7"/>
    <s v="-73 kg"/>
    <n v="2"/>
    <s v="Warsaw Veteran European Cup 2025"/>
    <x v="0"/>
    <s v="Cup"/>
    <s v="2025"/>
    <s v="2025 Cup 2"/>
    <n v="42"/>
    <x v="609"/>
    <x v="28"/>
  </r>
  <r>
    <s v="e3351734"/>
    <s v="AUT"/>
    <s v="KURZ"/>
    <s v="Reinhold"/>
    <n v="1"/>
    <d v="1959-03-24T00:00:00"/>
    <s v="Veterans M7"/>
    <s v="-81 kg"/>
    <n v="1"/>
    <s v="Warsaw Veteran European Cup 2025"/>
    <x v="0"/>
    <s v="Cup"/>
    <s v="2025"/>
    <s v="2025 Cup 1"/>
    <n v="70"/>
    <x v="228"/>
    <x v="30"/>
  </r>
  <r>
    <s v="b1c17b33"/>
    <s v="POL"/>
    <s v="RODZOCH"/>
    <s v="Andrzej"/>
    <n v="1"/>
    <d v="1956-01-14T00:00:00"/>
    <s v="Veterans M7"/>
    <s v="-81 kg"/>
    <n v="2"/>
    <s v="Warsaw Veteran European Cup 2025"/>
    <x v="0"/>
    <s v="Cup"/>
    <s v="2025"/>
    <s v="2025 Cup 2"/>
    <n v="42"/>
    <x v="261"/>
    <x v="36"/>
  </r>
  <r>
    <s v="8fcf3889"/>
    <s v="UKR"/>
    <s v="RIABYKH"/>
    <s v="Hennadii"/>
    <n v="1"/>
    <d v="1962-09-20T00:00:00"/>
    <s v="Veterans M7"/>
    <s v="-81 kg"/>
    <n v="3"/>
    <s v="Warsaw Veteran European Cup 2025"/>
    <x v="0"/>
    <s v="Cup"/>
    <s v="2025"/>
    <s v="2025 Cup 3"/>
    <n v="28"/>
    <x v="1166"/>
    <x v="34"/>
  </r>
  <r>
    <s v="96f8dad2"/>
    <s v="FRA"/>
    <s v="LEVY DEVELY"/>
    <s v="Henri"/>
    <n v="1"/>
    <d v="1965-08-30T00:00:00"/>
    <s v="Veterans M7"/>
    <s v="-90 kg"/>
    <n v="1"/>
    <s v="Warsaw Veteran European Cup 2025"/>
    <x v="0"/>
    <s v="Cup"/>
    <s v="2025"/>
    <s v="2025 Cup 1"/>
    <n v="70"/>
    <x v="1167"/>
    <x v="26"/>
  </r>
  <r>
    <s v="cc9b64ad"/>
    <s v="TJK"/>
    <s v="SHARIPOV"/>
    <s v="Kholmakhmad"/>
    <n v="1"/>
    <d v="1964-12-30T00:00:00"/>
    <s v="Veterans M7"/>
    <s v="-90 kg"/>
    <n v="2"/>
    <s v="Warsaw Veteran European Cup 2025"/>
    <x v="0"/>
    <s v="Cup"/>
    <s v="2025"/>
    <s v="2025 Cup 2"/>
    <n v="42"/>
    <x v="641"/>
    <x v="28"/>
  </r>
  <r>
    <s v="c7a3d3f9"/>
    <s v="AUT"/>
    <s v="LEIDENFROST"/>
    <s v="Ernst"/>
    <n v="1"/>
    <d v="1964-07-31T00:00:00"/>
    <s v="Veterans M7"/>
    <s v="-90 kg"/>
    <n v="3"/>
    <s v="Warsaw Veteran European Cup 2025"/>
    <x v="0"/>
    <s v="Cup"/>
    <s v="2025"/>
    <s v="2025 Cup 3"/>
    <n v="28"/>
    <x v="832"/>
    <x v="28"/>
  </r>
  <r>
    <s v="f7992b93"/>
    <s v="POL"/>
    <s v="KAMINSKI"/>
    <s v="Slawomir"/>
    <n v="1"/>
    <d v="1965-01-05T00:00:00"/>
    <s v="Veterans M7"/>
    <s v="-100 kg"/>
    <n v="1"/>
    <s v="Warsaw Veteran European Cup 2025"/>
    <x v="0"/>
    <s v="Cup"/>
    <s v="2025"/>
    <s v="2025 Cup 1"/>
    <n v="70"/>
    <x v="206"/>
    <x v="26"/>
  </r>
  <r>
    <s v="23c66556"/>
    <s v="GER"/>
    <s v="BARTSCH"/>
    <s v="Andreas"/>
    <n v="1"/>
    <d v="1959-01-10T00:00:00"/>
    <s v="Veterans M7"/>
    <s v="-100 kg"/>
    <n v="2"/>
    <s v="Warsaw Veteran European Cup 2025"/>
    <x v="0"/>
    <s v="Cup"/>
    <s v="2025"/>
    <s v="2025 Cup 2"/>
    <n v="42"/>
    <x v="477"/>
    <x v="30"/>
  </r>
  <r>
    <s v="d2275d53"/>
    <s v="POL"/>
    <s v="GRZYB"/>
    <s v="Krzysztof"/>
    <n v="1"/>
    <d v="1957-05-09T00:00:00"/>
    <s v="Veterans M7"/>
    <s v="-100 kg"/>
    <n v="3"/>
    <s v="Warsaw Veteran European Cup 2025"/>
    <x v="0"/>
    <s v="Cup"/>
    <s v="2025"/>
    <s v="2025 Cup 3"/>
    <n v="28"/>
    <x v="1168"/>
    <x v="39"/>
  </r>
  <r>
    <s v="b764b328"/>
    <s v="UKR"/>
    <s v="ABRAMOVSKYI"/>
    <s v="Artur"/>
    <n v="1"/>
    <d v="1961-11-19T00:00:00"/>
    <s v="Veterans M7"/>
    <s v="+100 kg"/>
    <n v="1"/>
    <s v="Warsaw Veteran European Cup 2025"/>
    <x v="0"/>
    <s v="Cup"/>
    <s v="2025"/>
    <s v="2025 Cup 1"/>
    <n v="70"/>
    <x v="241"/>
    <x v="33"/>
  </r>
  <r>
    <s v="574aab63"/>
    <s v="UKR"/>
    <s v="NOSENKO"/>
    <s v="Oleksandr"/>
    <n v="1"/>
    <d v="1966-09-23T00:00:00"/>
    <s v="Veterans M7"/>
    <s v="+100 kg"/>
    <n v="2"/>
    <s v="Warsaw Veteran European Cup 2025"/>
    <x v="0"/>
    <s v="Cup"/>
    <s v="2025"/>
    <s v="2025 Cup 2"/>
    <n v="42"/>
    <x v="1169"/>
    <x v="27"/>
  </r>
  <r>
    <s v="9cbea8da"/>
    <s v="POL"/>
    <s v="DEBICKA-GAJOWNICZEK"/>
    <s v="Iwona"/>
    <n v="2"/>
    <d v="1972-03-17T00:00:00"/>
    <s v="Veterans F7"/>
    <s v="-63 kg"/>
    <n v="1"/>
    <s v="Warsaw Veteran European Cup 2025"/>
    <x v="1"/>
    <s v="Cup"/>
    <s v="2025"/>
    <s v="2025 Cup 1"/>
    <n v="70"/>
    <x v="1170"/>
    <x v="21"/>
  </r>
  <r>
    <s v="7d45e9e5"/>
    <s v="UKR"/>
    <s v="YURCHUK"/>
    <s v="Valentyna"/>
    <n v="2"/>
    <d v="1964-11-07T00:00:00"/>
    <s v="Veterans F7"/>
    <s v="-63 kg"/>
    <n v="2"/>
    <s v="Warsaw Veteran European Cup 2025"/>
    <x v="1"/>
    <s v="Cup"/>
    <s v="2025"/>
    <s v="2025 Cup 2"/>
    <n v="42"/>
    <x v="1171"/>
    <x v="28"/>
  </r>
  <r>
    <s v="ba3487f9"/>
    <s v="MDA"/>
    <s v="LEU"/>
    <s v="Iurie"/>
    <n v="1"/>
    <d v="1988-01-30T00:00:00"/>
    <s v="Veterans M1-M3 Ne-waza"/>
    <s v="-81 kg"/>
    <n v="1"/>
    <s v="Warsaw Veteran European Cup 2025"/>
    <x v="1"/>
    <s v="Cup"/>
    <s v="2025"/>
    <s v="2025 Cup 1"/>
    <n v="70"/>
    <x v="46"/>
    <x v="5"/>
  </r>
  <r>
    <s v="5838ef3c"/>
    <s v="POL"/>
    <s v="WOSACHLO"/>
    <s v="Daniel"/>
    <n v="1"/>
    <d v="1990-03-11T00:00:00"/>
    <s v="Veterans M1-M3 Ne-waza"/>
    <s v="-81 kg"/>
    <n v="2"/>
    <s v="Warsaw Veteran European Cup 2025"/>
    <x v="1"/>
    <s v="Cup"/>
    <s v="2025"/>
    <s v="2025 Cup 2"/>
    <n v="42"/>
    <x v="1172"/>
    <x v="0"/>
  </r>
  <r>
    <s v="3e4ff2dd"/>
    <s v="GBR"/>
    <s v="BANYAI"/>
    <s v="Tibor"/>
    <n v="1"/>
    <d v="1986-12-20T00:00:00"/>
    <s v="Veterans M1-M3 Ne-waza"/>
    <s v="-81 kg"/>
    <n v="3"/>
    <s v="Warsaw Veteran European Cup 2025"/>
    <x v="1"/>
    <s v="Cup"/>
    <s v="2025"/>
    <s v="2025 Cup 3"/>
    <n v="28"/>
    <x v="1140"/>
    <x v="8"/>
  </r>
  <r>
    <s v="7332cdbd"/>
    <s v="UKR"/>
    <s v="STETSENKO"/>
    <s v="Denys"/>
    <n v="1"/>
    <d v="1981-03-21T00:00:00"/>
    <s v="Veterans M1-M3 Ne-waza"/>
    <s v="-100 kg"/>
    <n v="1"/>
    <s v="Warsaw Veteran European Cup 2025"/>
    <x v="1"/>
    <s v="Cup"/>
    <s v="2025"/>
    <s v="2025 Cup 1"/>
    <n v="70"/>
    <x v="538"/>
    <x v="11"/>
  </r>
  <r>
    <s v="2e22d754"/>
    <s v="POL"/>
    <s v="ITRYCH"/>
    <s v="Lukasz"/>
    <n v="1"/>
    <d v="1994-08-29T00:00:00"/>
    <s v="Veterans M1-M3 Ne-waza"/>
    <s v="-100 kg"/>
    <n v="2"/>
    <s v="Warsaw Veteran European Cup 2025"/>
    <x v="1"/>
    <s v="Cup"/>
    <s v="2025"/>
    <s v="2025 Cup 2"/>
    <n v="42"/>
    <x v="1084"/>
    <x v="50"/>
  </r>
  <r>
    <s v="91718c69"/>
    <s v="GER"/>
    <s v="WOLF"/>
    <s v="Oliver"/>
    <n v="1"/>
    <d v="1987-03-23T00:00:00"/>
    <s v="Veterans M1-M3 Ne-waza"/>
    <s v="-100 kg"/>
    <n v="3"/>
    <s v="Warsaw Veteran European Cup 2025"/>
    <x v="1"/>
    <s v="Cup"/>
    <s v="2025"/>
    <s v="2025 Cup 3"/>
    <n v="28"/>
    <x v="789"/>
    <x v="9"/>
  </r>
  <r>
    <s v="e54b3643"/>
    <s v="CRO"/>
    <s v="KOLUNDZIJA"/>
    <s v="Dusko"/>
    <n v="1"/>
    <d v="1985-06-11T00:00:00"/>
    <s v="Veterans M1-M3 Ne-waza"/>
    <s v="+100 kg"/>
    <n v="1"/>
    <s v="Warsaw Veteran European Cup 2025"/>
    <x v="1"/>
    <s v="Cup"/>
    <s v="2025"/>
    <s v="2025 Cup 1"/>
    <n v="70"/>
    <x v="793"/>
    <x v="7"/>
  </r>
  <r>
    <s v="873c5382"/>
    <s v="GEO"/>
    <s v="AKHRAKHADZE"/>
    <s v="Irakli"/>
    <n v="1"/>
    <d v="1982-01-06T00:00:00"/>
    <s v="Veterans M1-M3 Ne-waza"/>
    <s v="+100 kg"/>
    <n v="2"/>
    <s v="Warsaw Veteran European Cup 2025"/>
    <x v="1"/>
    <s v="Cup"/>
    <s v="2025"/>
    <s v="2025 Cup 2"/>
    <n v="42"/>
    <x v="97"/>
    <x v="12"/>
  </r>
  <r>
    <s v="8721939d"/>
    <s v="POL"/>
    <s v="FIJALKOWSKI"/>
    <s v="Witold"/>
    <n v="1"/>
    <d v="1981-02-20T00:00:00"/>
    <s v="Veterans M1-M3 Ne-waza"/>
    <s v="+100 kg"/>
    <n v="3"/>
    <s v="Warsaw Veteran European Cup 2025"/>
    <x v="1"/>
    <s v="Cup"/>
    <s v="2025"/>
    <s v="2025 Cup 3"/>
    <n v="28"/>
    <x v="846"/>
    <x v="11"/>
  </r>
  <r>
    <s v="3f3f7f47"/>
    <s v="POL"/>
    <s v="PEPERA"/>
    <s v="Beata"/>
    <n v="2"/>
    <d v="1991-01-10T00:00:00"/>
    <s v="Veterans F1-F3 Ne-waza"/>
    <s v="-63 kg"/>
    <n v="1"/>
    <s v="Warsaw Veteran European Cup 2025"/>
    <x v="1"/>
    <s v="Cup"/>
    <s v="2025"/>
    <s v="2025 Cup 1"/>
    <n v="70"/>
    <x v="1138"/>
    <x v="1"/>
  </r>
  <r>
    <s v="fad2585c"/>
    <s v="GBR"/>
    <s v="BRAYSON"/>
    <s v="Caroline"/>
    <n v="2"/>
    <d v="1990-06-13T00:00:00"/>
    <s v="Veterans F1-F3 Ne-waza"/>
    <s v="-63 kg"/>
    <n v="2"/>
    <s v="Warsaw Veteran European Cup 2025"/>
    <x v="1"/>
    <s v="Cup"/>
    <s v="2025"/>
    <s v="2025 Cup 2"/>
    <n v="42"/>
    <x v="319"/>
    <x v="0"/>
  </r>
  <r>
    <s v="b3a43fea"/>
    <s v="ITA"/>
    <s v="CICUTO"/>
    <s v="Melissa"/>
    <n v="2"/>
    <d v="1993-10-10T00:00:00"/>
    <s v="Veterans F1-F3 Ne-waza"/>
    <s v="-63 kg"/>
    <n v="3"/>
    <s v="Warsaw Veteran European Cup 2025"/>
    <x v="1"/>
    <s v="Cup"/>
    <s v="2025"/>
    <s v="2025 Cup 3"/>
    <n v="28"/>
    <x v="1079"/>
    <x v="2"/>
  </r>
  <r>
    <s v="f1743984"/>
    <s v="POL"/>
    <s v="CZUPRYNA"/>
    <s v="Krzysztof"/>
    <n v="1"/>
    <d v="1970-06-13T00:00:00"/>
    <s v="Veterans M4-M6 Ne-waza"/>
    <s v="-66 kg"/>
    <n v="1"/>
    <s v="Warsaw Veteran European Cup 2025"/>
    <x v="1"/>
    <s v="Cup"/>
    <s v="2025"/>
    <s v="2025 Cup 1"/>
    <n v="70"/>
    <x v="159"/>
    <x v="20"/>
  </r>
  <r>
    <s v="cc6bb34d"/>
    <s v="POL"/>
    <s v="WIACZEK"/>
    <s v="Bartlomiej"/>
    <n v="1"/>
    <d v="1972-04-22T00:00:00"/>
    <s v="Veterans M4-M6 Ne-waza"/>
    <s v="-66 kg"/>
    <n v="2"/>
    <s v="Warsaw Veteran European Cup 2025"/>
    <x v="1"/>
    <s v="Cup"/>
    <s v="2025"/>
    <s v="2025 Cup 2"/>
    <n v="42"/>
    <x v="546"/>
    <x v="21"/>
  </r>
  <r>
    <s v="9e33865d"/>
    <s v="ITA"/>
    <s v="IACOMINO"/>
    <s v="Pasquale"/>
    <n v="1"/>
    <d v="1975-11-29T00:00:00"/>
    <s v="Veterans M4-M6 Ne-waza"/>
    <s v="-66 kg"/>
    <n v="3"/>
    <s v="Warsaw Veteran European Cup 2025"/>
    <x v="1"/>
    <s v="Cup"/>
    <s v="2025"/>
    <s v="2025 Cup 3"/>
    <n v="28"/>
    <x v="589"/>
    <x v="18"/>
  </r>
  <r>
    <s v="84d6cf36"/>
    <s v="POL"/>
    <s v="KASPRZYK"/>
    <s v="Dariusz"/>
    <n v="1"/>
    <d v="1973-06-23T00:00:00"/>
    <s v="Veterans M4-M6 Ne-waza"/>
    <s v="-81 kg"/>
    <n v="1"/>
    <s v="Warsaw Veteran European Cup 2025"/>
    <x v="1"/>
    <s v="Cup"/>
    <s v="2025"/>
    <s v="2025 Cup 1"/>
    <n v="70"/>
    <x v="775"/>
    <x v="22"/>
  </r>
  <r>
    <s v="5299434c"/>
    <s v="SVK"/>
    <s v="SZABO"/>
    <s v="Peter"/>
    <n v="1"/>
    <d v="1972-11-13T00:00:00"/>
    <s v="Veterans M4-M6 Ne-waza"/>
    <s v="-81 kg"/>
    <n v="2"/>
    <s v="Warsaw Veteran European Cup 2025"/>
    <x v="1"/>
    <s v="Cup"/>
    <s v="2025"/>
    <s v="2025 Cup 2"/>
    <n v="42"/>
    <x v="1173"/>
    <x v="21"/>
  </r>
  <r>
    <s v="fe8d4bd1"/>
    <s v="FRA"/>
    <s v="SCHMITT"/>
    <s v="Jerome"/>
    <n v="1"/>
    <d v="1976-02-16T00:00:00"/>
    <s v="Veterans M4-M6 Ne-waza"/>
    <s v="-81 kg"/>
    <n v="3"/>
    <s v="Warsaw Veteran European Cup 2025"/>
    <x v="1"/>
    <s v="Cup"/>
    <s v="2025"/>
    <s v="2025 Cup 3"/>
    <n v="28"/>
    <x v="779"/>
    <x v="15"/>
  </r>
  <r>
    <s v="854a4e2a"/>
    <s v="POL"/>
    <s v="LASKOWSKI"/>
    <s v="Sebastian"/>
    <n v="1"/>
    <d v="1978-09-07T00:00:00"/>
    <s v="Veterans M4-M6 Ne-waza"/>
    <s v="-81 kg"/>
    <n v="3"/>
    <s v="Warsaw Veteran European Cup 2025"/>
    <x v="1"/>
    <s v="Cup"/>
    <s v="2025"/>
    <s v="2025 Cup 3"/>
    <n v="28"/>
    <x v="591"/>
    <x v="17"/>
  </r>
  <r>
    <s v="4b167bf7"/>
    <s v="BEL"/>
    <s v="VANHOLLEBEKE"/>
    <s v="Fabian"/>
    <n v="1"/>
    <d v="1980-03-21T00:00:00"/>
    <s v="Veterans M4-M6 Ne-waza"/>
    <s v="-100 kg"/>
    <n v="1"/>
    <s v="Warsaw Veteran European Cup 2025"/>
    <x v="1"/>
    <s v="Cup"/>
    <s v="2025"/>
    <s v="2025 Cup 1"/>
    <n v="70"/>
    <x v="539"/>
    <x v="13"/>
  </r>
  <r>
    <s v="cb1d8182"/>
    <s v="POL"/>
    <s v="NOSZCZAK"/>
    <s v="Maciej"/>
    <n v="1"/>
    <d v="1975-01-17T00:00:00"/>
    <s v="Veterans M4-M6 Ne-waza"/>
    <s v="-100 kg"/>
    <n v="2"/>
    <s v="Warsaw Veteran European Cup 2025"/>
    <x v="1"/>
    <s v="Cup"/>
    <s v="2025"/>
    <s v="2025 Cup 2"/>
    <n v="42"/>
    <x v="848"/>
    <x v="18"/>
  </r>
  <r>
    <s v="31a88b6e"/>
    <s v="POL"/>
    <s v="ZIEMBLA"/>
    <s v="Sylwester"/>
    <n v="1"/>
    <d v="1980-01-09T00:00:00"/>
    <s v="Veterans M4-M6 Ne-waza"/>
    <s v="-100 kg"/>
    <n v="3"/>
    <s v="Warsaw Veteran European Cup 2025"/>
    <x v="1"/>
    <s v="Cup"/>
    <s v="2025"/>
    <s v="2025 Cup 3"/>
    <n v="28"/>
    <x v="1105"/>
    <x v="13"/>
  </r>
  <r>
    <s v="da48c149"/>
    <s v="KOR"/>
    <s v="JEONG"/>
    <s v="Wanjun"/>
    <n v="1"/>
    <d v="1977-04-30T00:00:00"/>
    <s v="Veterans M4-M6 Ne-waza"/>
    <s v="+100 kg"/>
    <n v="1"/>
    <s v="Warsaw Veteran European Cup 2025"/>
    <x v="1"/>
    <s v="Cup"/>
    <s v="2025"/>
    <s v="2025 Cup 1"/>
    <n v="70"/>
    <x v="1154"/>
    <x v="16"/>
  </r>
  <r>
    <s v="264927c6"/>
    <s v="KOR"/>
    <s v="JEONG"/>
    <s v="Wanki"/>
    <n v="1"/>
    <d v="1975-01-02T00:00:00"/>
    <s v="Veterans M4-M6 Ne-waza"/>
    <s v="+100 kg"/>
    <n v="2"/>
    <s v="Warsaw Veteran European Cup 2025"/>
    <x v="1"/>
    <s v="Cup"/>
    <s v="2025"/>
    <s v="2025 Cup 2"/>
    <n v="42"/>
    <x v="635"/>
    <x v="18"/>
  </r>
  <r>
    <s v="e3351734"/>
    <s v="AUT"/>
    <s v="KURZ"/>
    <s v="Reinhold"/>
    <n v="1"/>
    <d v="1959-03-24T00:00:00"/>
    <s v="Veterans M7-M9 Ne-waza"/>
    <s v="-81 kg"/>
    <n v="1"/>
    <s v="Warsaw Veteran European Cup 2025"/>
    <x v="1"/>
    <s v="Cup"/>
    <s v="2025"/>
    <s v="2025 Cup 1"/>
    <n v="70"/>
    <x v="228"/>
    <x v="30"/>
  </r>
  <r>
    <s v="edbf38d4"/>
    <s v="POL"/>
    <s v="FRACZEK"/>
    <s v="Henryk"/>
    <n v="1"/>
    <d v="1964-04-21T00:00:00"/>
    <s v="Veterans M7-M9 Ne-waza"/>
    <s v="-81 kg"/>
    <n v="2"/>
    <s v="Warsaw Veteran European Cup 2025"/>
    <x v="1"/>
    <s v="Cup"/>
    <s v="2025"/>
    <s v="2025 Cup 2"/>
    <n v="42"/>
    <x v="609"/>
    <x v="28"/>
  </r>
  <r>
    <s v="f7992b93"/>
    <s v="POL"/>
    <s v="KAMINSKI"/>
    <s v="Slawomir"/>
    <n v="1"/>
    <d v="1965-01-05T00:00:00"/>
    <s v="Veterans M7-M9 Ne-waza"/>
    <s v="-100 kg"/>
    <n v="1"/>
    <s v="Warsaw Veteran European Cup 2025"/>
    <x v="1"/>
    <s v="Cup"/>
    <s v="2025"/>
    <s v="2025 Cup 1"/>
    <n v="70"/>
    <x v="206"/>
    <x v="26"/>
  </r>
  <r>
    <s v="dfb8e21f"/>
    <s v="ITA"/>
    <s v="ACERBI"/>
    <s v="Fabio"/>
    <n v="1"/>
    <d v="1959-07-29T00:00:00"/>
    <s v="Veterans M7-M9 Ne-waza"/>
    <s v="-100 kg"/>
    <n v="2"/>
    <s v="Warsaw Veteran European Cup 2025"/>
    <x v="1"/>
    <s v="Cup"/>
    <s v="2025"/>
    <s v="2025 Cup 2"/>
    <n v="42"/>
    <x v="611"/>
    <x v="30"/>
  </r>
  <r>
    <s v="3e26dd88"/>
    <s v="UKR"/>
    <s v="PAPUSHENKO"/>
    <s v="Ivan"/>
    <n v="1"/>
    <d v="1962-01-18T00:00:00"/>
    <s v="Veterans M7-M9 Ne-waza"/>
    <s v="-100 kg"/>
    <n v="3"/>
    <s v="Warsaw Veteran European Cup 2025"/>
    <x v="1"/>
    <s v="Cup"/>
    <s v="2025"/>
    <s v="2025 Cup 3"/>
    <n v="28"/>
    <x v="562"/>
    <x v="34"/>
  </r>
  <r>
    <m/>
    <m/>
    <m/>
    <m/>
    <m/>
    <m/>
    <m/>
    <m/>
    <m/>
    <m/>
    <x v="2"/>
    <m/>
    <m/>
    <m/>
    <m/>
    <x v="1174"/>
    <x v="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88FB66-0C8D-AC41-A7CC-266AF0E355E2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1180" firstHeaderRow="0" firstDataRow="1" firstDataCol="1" rowPageCount="2" colPageCount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dataField="1" showAll="0"/>
    <pivotField axis="axisRow" showAll="0" sortType="descending">
      <items count="1176">
        <item x="878"/>
        <item x="455"/>
        <item x="425"/>
        <item x="899"/>
        <item x="1065"/>
        <item x="354"/>
        <item x="900"/>
        <item x="984"/>
        <item x="395"/>
        <item x="1050"/>
        <item x="490"/>
        <item x="1002"/>
        <item x="961"/>
        <item x="176"/>
        <item x="438"/>
        <item x="372"/>
        <item x="480"/>
        <item x="1030"/>
        <item x="449"/>
        <item x="421"/>
        <item x="440"/>
        <item x="111"/>
        <item x="399"/>
        <item x="228"/>
        <item x="832"/>
        <item x="149"/>
        <item x="89"/>
        <item x="201"/>
        <item x="119"/>
        <item x="754"/>
        <item x="204"/>
        <item x="784"/>
        <item x="79"/>
        <item x="540"/>
        <item x="945"/>
        <item x="706"/>
        <item x="564"/>
        <item x="618"/>
        <item x="60"/>
        <item x="533"/>
        <item x="453"/>
        <item x="762"/>
        <item x="326"/>
        <item x="39"/>
        <item x="544"/>
        <item x="116"/>
        <item x="693"/>
        <item x="897"/>
        <item x="505"/>
        <item x="210"/>
        <item x="108"/>
        <item x="711"/>
        <item x="82"/>
        <item x="1012"/>
        <item x="58"/>
        <item x="527"/>
        <item x="667"/>
        <item x="25"/>
        <item x="675"/>
        <item x="43"/>
        <item x="373"/>
        <item x="361"/>
        <item x="404"/>
        <item x="232"/>
        <item x="4"/>
        <item x="655"/>
        <item x="154"/>
        <item x="651"/>
        <item x="817"/>
        <item x="599"/>
        <item x="710"/>
        <item x="648"/>
        <item x="674"/>
        <item x="28"/>
        <item x="5"/>
        <item x="49"/>
        <item x="68"/>
        <item x="1017"/>
        <item x="573"/>
        <item x="262"/>
        <item x="570"/>
        <item x="724"/>
        <item x="1041"/>
        <item x="572"/>
        <item x="645"/>
        <item x="242"/>
        <item x="680"/>
        <item x="687"/>
        <item x="448"/>
        <item x="539"/>
        <item x="765"/>
        <item x="664"/>
        <item x="879"/>
        <item x="826"/>
        <item x="263"/>
        <item x="855"/>
        <item x="883"/>
        <item x="175"/>
        <item x="884"/>
        <item x="287"/>
        <item x="660"/>
        <item x="678"/>
        <item x="875"/>
        <item x="96"/>
        <item x="86"/>
        <item x="1059"/>
        <item x="944"/>
        <item x="413"/>
        <item x="422"/>
        <item x="428"/>
        <item x="335"/>
        <item x="513"/>
        <item x="995"/>
        <item x="1061"/>
        <item x="299"/>
        <item x="996"/>
        <item x="894"/>
        <item x="484"/>
        <item x="356"/>
        <item x="442"/>
        <item x="969"/>
        <item x="1019"/>
        <item x="940"/>
        <item x="943"/>
        <item x="497"/>
        <item x="375"/>
        <item x="919"/>
        <item x="485"/>
        <item x="891"/>
        <item x="393"/>
        <item x="309"/>
        <item x="339"/>
        <item x="420"/>
        <item x="1046"/>
        <item x="985"/>
        <item x="316"/>
        <item x="970"/>
        <item x="311"/>
        <item x="474"/>
        <item x="913"/>
        <item x="999"/>
        <item x="931"/>
        <item x="376"/>
        <item x="998"/>
        <item x="436"/>
        <item x="890"/>
        <item x="965"/>
        <item x="446"/>
        <item x="464"/>
        <item x="412"/>
        <item x="1005"/>
        <item x="937"/>
        <item x="307"/>
        <item x="468"/>
        <item x="905"/>
        <item x="472"/>
        <item x="907"/>
        <item x="700"/>
        <item x="275"/>
        <item x="580"/>
        <item x="78"/>
        <item x="707"/>
        <item x="920"/>
        <item x="1063"/>
        <item x="1022"/>
        <item x="1007"/>
        <item x="934"/>
        <item x="979"/>
        <item x="1058"/>
        <item x="414"/>
        <item x="608"/>
        <item x="948"/>
        <item x="895"/>
        <item x="967"/>
        <item x="994"/>
        <item x="602"/>
        <item x="950"/>
        <item x="960"/>
        <item x="939"/>
        <item x="1034"/>
        <item x="427"/>
        <item x="882"/>
        <item x="853"/>
        <item x="885"/>
        <item x="281"/>
        <item x="886"/>
        <item x="188"/>
        <item x="866"/>
        <item x="880"/>
        <item x="874"/>
        <item x="793"/>
        <item x="867"/>
        <item x="264"/>
        <item x="851"/>
        <item x="681"/>
        <item x="881"/>
        <item x="862"/>
        <item x="146"/>
        <item x="859"/>
        <item x="865"/>
        <item x="876"/>
        <item x="887"/>
        <item x="872"/>
        <item x="400"/>
        <item x="888"/>
        <item x="871"/>
        <item x="868"/>
        <item x="1062"/>
        <item x="459"/>
        <item x="120"/>
        <item x="863"/>
        <item x="520"/>
        <item x="665"/>
        <item x="57"/>
        <item x="457"/>
        <item x="47"/>
        <item x="22"/>
        <item x="29"/>
        <item x="547"/>
        <item x="183"/>
        <item x="461"/>
        <item x="12"/>
        <item x="128"/>
        <item x="142"/>
        <item x="62"/>
        <item x="258"/>
        <item x="858"/>
        <item x="11"/>
        <item x="688"/>
        <item x="125"/>
        <item x="63"/>
        <item x="16"/>
        <item x="283"/>
        <item x="198"/>
        <item x="735"/>
        <item x="1"/>
        <item x="345"/>
        <item x="1047"/>
        <item x="1044"/>
        <item x="382"/>
        <item x="835"/>
        <item x="318"/>
        <item x="500"/>
        <item x="728"/>
        <item x="254"/>
        <item x="44"/>
        <item x="548"/>
        <item x="219"/>
        <item x="186"/>
        <item x="857"/>
        <item x="755"/>
        <item x="971"/>
        <item x="695"/>
        <item x="729"/>
        <item x="237"/>
        <item x="226"/>
        <item x="165"/>
        <item x="410"/>
        <item x="824"/>
        <item x="504"/>
        <item x="1067"/>
        <item x="556"/>
        <item x="916"/>
        <item x="368"/>
        <item x="23"/>
        <item x="983"/>
        <item x="9"/>
        <item x="528"/>
        <item x="350"/>
        <item x="367"/>
        <item x="151"/>
        <item x="715"/>
        <item x="110"/>
        <item x="20"/>
        <item x="101"/>
        <item x="193"/>
        <item x="274"/>
        <item x="114"/>
        <item x="133"/>
        <item x="18"/>
        <item x="508"/>
        <item x="131"/>
        <item x="14"/>
        <item x="910"/>
        <item x="567"/>
        <item x="958"/>
        <item x="122"/>
        <item x="98"/>
        <item x="364"/>
        <item x="33"/>
        <item x="456"/>
        <item x="736"/>
        <item x="698"/>
        <item x="935"/>
        <item x="732"/>
        <item x="113"/>
        <item x="516"/>
        <item x="282"/>
        <item x="756"/>
        <item x="362"/>
        <item x="71"/>
        <item x="686"/>
        <item x="15"/>
        <item x="696"/>
        <item x="986"/>
        <item x="714"/>
        <item x="467"/>
        <item x="112"/>
        <item x="104"/>
        <item x="973"/>
        <item x="712"/>
        <item x="749"/>
        <item x="332"/>
        <item x="187"/>
        <item x="892"/>
        <item x="37"/>
        <item x="501"/>
        <item x="993"/>
        <item x="10"/>
        <item x="118"/>
        <item x="668"/>
        <item x="769"/>
        <item x="72"/>
        <item x="106"/>
        <item x="153"/>
        <item x="666"/>
        <item x="292"/>
        <item x="1016"/>
        <item x="932"/>
        <item x="347"/>
        <item x="718"/>
        <item x="893"/>
        <item x="494"/>
        <item x="672"/>
        <item x="581"/>
        <item x="469"/>
        <item x="661"/>
        <item x="189"/>
        <item x="0"/>
        <item x="227"/>
        <item x="917"/>
        <item x="957"/>
        <item x="437"/>
        <item x="353"/>
        <item x="763"/>
        <item x="982"/>
        <item x="662"/>
        <item x="158"/>
        <item x="317"/>
        <item x="200"/>
        <item x="391"/>
        <item x="1035"/>
        <item x="148"/>
        <item x="463"/>
        <item x="218"/>
        <item x="815"/>
        <item x="722"/>
        <item x="743"/>
        <item x="246"/>
        <item x="288"/>
        <item x="745"/>
        <item x="433"/>
        <item x="685"/>
        <item x="196"/>
        <item x="270"/>
        <item x="991"/>
        <item x="673"/>
        <item x="418"/>
        <item x="107"/>
        <item x="990"/>
        <item x="100"/>
        <item x="167"/>
        <item x="396"/>
        <item x="344"/>
        <item x="301"/>
        <item x="968"/>
        <item x="192"/>
        <item x="684"/>
        <item x="493"/>
        <item x="225"/>
        <item x="423"/>
        <item x="191"/>
        <item x="663"/>
        <item x="73"/>
        <item x="103"/>
        <item x="64"/>
        <item x="692"/>
        <item x="647"/>
        <item x="802"/>
        <item x="214"/>
        <item x="622"/>
        <item x="734"/>
        <item x="346"/>
        <item x="127"/>
        <item x="144"/>
        <item x="679"/>
        <item x="277"/>
        <item x="1031"/>
        <item x="445"/>
        <item x="75"/>
        <item x="779"/>
        <item x="930"/>
        <item x="752"/>
        <item x="441"/>
        <item x="491"/>
        <item x="245"/>
        <item x="701"/>
        <item x="88"/>
        <item x="405"/>
        <item x="211"/>
        <item x="403"/>
        <item x="740"/>
        <item x="742"/>
        <item x="94"/>
        <item x="160"/>
        <item x="607"/>
        <item x="797"/>
        <item x="822"/>
        <item x="792"/>
        <item x="162"/>
        <item x="770"/>
        <item x="703"/>
        <item x="352"/>
        <item x="319"/>
        <item x="733"/>
        <item x="697"/>
        <item x="385"/>
        <item x="35"/>
        <item x="348"/>
        <item x="532"/>
        <item x="771"/>
        <item x="966"/>
        <item x="1029"/>
        <item x="507"/>
        <item x="760"/>
        <item x="1064"/>
        <item x="766"/>
        <item x="1003"/>
        <item x="522"/>
        <item x="42"/>
        <item x="555"/>
        <item x="31"/>
        <item x="951"/>
        <item x="1006"/>
        <item x="774"/>
        <item x="691"/>
        <item x="614"/>
        <item x="97"/>
        <item x="419"/>
        <item x="808"/>
        <item x="109"/>
        <item x="330"/>
        <item x="637"/>
        <item x="177"/>
        <item x="402"/>
        <item x="297"/>
        <item x="640"/>
        <item x="625"/>
        <item x="902"/>
        <item x="41"/>
        <item x="132"/>
        <item x="642"/>
        <item x="615"/>
        <item x="333"/>
        <item x="406"/>
        <item x="92"/>
        <item x="631"/>
        <item x="639"/>
        <item x="45"/>
        <item x="621"/>
        <item x="620"/>
        <item x="638"/>
        <item x="643"/>
        <item x="312"/>
        <item x="619"/>
        <item x="704"/>
        <item x="325"/>
        <item x="699"/>
        <item x="646"/>
        <item x="59"/>
        <item x="202"/>
        <item x="671"/>
        <item x="636"/>
        <item x="3"/>
        <item x="627"/>
        <item x="617"/>
        <item x="371"/>
        <item x="90"/>
        <item x="624"/>
        <item x="36"/>
        <item x="768"/>
        <item x="296"/>
        <item x="630"/>
        <item x="820"/>
        <item x="677"/>
        <item x="652"/>
        <item x="24"/>
        <item x="767"/>
        <item x="613"/>
        <item x="623"/>
        <item x="634"/>
        <item x="56"/>
        <item x="30"/>
        <item x="656"/>
        <item x="612"/>
        <item x="377"/>
        <item x="257"/>
        <item x="54"/>
        <item x="632"/>
        <item x="85"/>
        <item x="616"/>
        <item x="918"/>
        <item x="626"/>
        <item x="721"/>
        <item x="477"/>
        <item x="801"/>
        <item x="649"/>
        <item x="927"/>
        <item x="178"/>
        <item x="531"/>
        <item x="842"/>
        <item x="355"/>
        <item x="914"/>
        <item x="831"/>
        <item x="812"/>
        <item x="203"/>
        <item x="833"/>
        <item x="69"/>
        <item x="807"/>
        <item x="798"/>
        <item x="473"/>
        <item x="1042"/>
        <item x="744"/>
        <item x="515"/>
        <item x="383"/>
        <item x="145"/>
        <item x="495"/>
        <item x="168"/>
        <item x="772"/>
        <item x="785"/>
        <item x="803"/>
        <item x="759"/>
        <item x="244"/>
        <item x="349"/>
        <item x="182"/>
        <item x="444"/>
        <item x="799"/>
        <item x="93"/>
        <item x="821"/>
        <item x="266"/>
        <item x="278"/>
        <item x="273"/>
        <item x="384"/>
        <item x="26"/>
        <item x="843"/>
        <item x="523"/>
        <item x="53"/>
        <item x="791"/>
        <item x="1004"/>
        <item x="780"/>
        <item x="816"/>
        <item x="805"/>
        <item x="782"/>
        <item x="786"/>
        <item x="658"/>
        <item x="276"/>
        <item x="825"/>
        <item x="247"/>
        <item x="837"/>
        <item x="738"/>
        <item x="195"/>
        <item x="140"/>
        <item x="955"/>
        <item x="753"/>
        <item x="32"/>
        <item x="1039"/>
        <item x="478"/>
        <item x="830"/>
        <item x="81"/>
        <item x="809"/>
        <item x="829"/>
        <item x="1021"/>
        <item x="102"/>
        <item x="1032"/>
        <item x="794"/>
        <item x="758"/>
        <item x="65"/>
        <item x="286"/>
        <item x="787"/>
        <item x="215"/>
        <item x="795"/>
        <item x="800"/>
        <item x="27"/>
        <item x="818"/>
        <item x="828"/>
        <item x="813"/>
        <item x="723"/>
        <item x="212"/>
        <item x="525"/>
        <item x="290"/>
        <item x="823"/>
        <item x="387"/>
        <item x="545"/>
        <item x="8"/>
        <item x="351"/>
        <item x="904"/>
        <item x="253"/>
        <item x="819"/>
        <item x="750"/>
        <item x="17"/>
        <item x="827"/>
        <item x="840"/>
        <item x="790"/>
        <item x="105"/>
        <item x="751"/>
        <item x="66"/>
        <item x="147"/>
        <item x="838"/>
        <item x="789"/>
        <item x="811"/>
        <item x="796"/>
        <item x="260"/>
        <item x="479"/>
        <item x="936"/>
        <item x="161"/>
        <item x="716"/>
        <item x="669"/>
        <item x="95"/>
        <item x="166"/>
        <item x="156"/>
        <item x="731"/>
        <item x="123"/>
        <item x="240"/>
        <item x="650"/>
        <item x="223"/>
        <item x="717"/>
        <item x="84"/>
        <item x="720"/>
        <item x="137"/>
        <item x="953"/>
        <item x="719"/>
        <item x="676"/>
        <item x="249"/>
        <item x="76"/>
        <item x="208"/>
        <item x="143"/>
        <item x="224"/>
        <item x="1052"/>
        <item x="496"/>
        <item x="486"/>
        <item x="492"/>
        <item x="465"/>
        <item x="431"/>
        <item x="450"/>
        <item x="1043"/>
        <item x="509"/>
        <item x="761"/>
        <item x="284"/>
        <item x="598"/>
        <item x="611"/>
        <item x="498"/>
        <item x="670"/>
        <item x="213"/>
        <item x="269"/>
        <item x="70"/>
        <item x="390"/>
        <item x="250"/>
        <item x="411"/>
        <item x="593"/>
        <item x="708"/>
        <item x="489"/>
        <item x="99"/>
        <item x="682"/>
        <item x="323"/>
        <item x="294"/>
        <item x="781"/>
        <item x="725"/>
        <item x="748"/>
        <item x="194"/>
        <item x="216"/>
        <item x="589"/>
        <item x="91"/>
        <item x="285"/>
        <item x="737"/>
        <item x="392"/>
        <item x="644"/>
        <item x="279"/>
        <item x="150"/>
        <item x="40"/>
        <item x="180"/>
        <item x="197"/>
        <item x="34"/>
        <item x="600"/>
        <item x="2"/>
        <item x="702"/>
        <item x="379"/>
        <item x="155"/>
        <item x="293"/>
        <item x="601"/>
        <item x="502"/>
        <item x="705"/>
        <item x="169"/>
        <item x="942"/>
        <item x="199"/>
        <item x="255"/>
        <item x="231"/>
        <item x="181"/>
        <item x="217"/>
        <item x="590"/>
        <item x="604"/>
        <item x="184"/>
        <item x="55"/>
        <item x="248"/>
        <item x="689"/>
        <item x="709"/>
        <item x="483"/>
        <item x="50"/>
        <item x="256"/>
        <item x="1015"/>
        <item x="439"/>
        <item x="514"/>
        <item x="1070"/>
        <item x="417"/>
        <item x="1072"/>
        <item x="949"/>
        <item x="398"/>
        <item x="954"/>
        <item x="518"/>
        <item x="378"/>
        <item x="298"/>
        <item x="482"/>
        <item x="451"/>
        <item x="389"/>
        <item x="517"/>
        <item x="363"/>
        <item x="300"/>
        <item x="845"/>
        <item x="476"/>
        <item x="342"/>
        <item x="975"/>
        <item x="315"/>
        <item x="295"/>
        <item x="503"/>
        <item x="963"/>
        <item x="1045"/>
        <item x="360"/>
        <item x="322"/>
        <item x="374"/>
        <item x="331"/>
        <item x="471"/>
        <item x="933"/>
        <item x="341"/>
        <item x="466"/>
        <item x="430"/>
        <item x="305"/>
        <item x="915"/>
        <item x="1020"/>
        <item x="394"/>
        <item x="304"/>
        <item x="938"/>
        <item x="487"/>
        <item x="470"/>
        <item x="529"/>
        <item x="308"/>
        <item x="924"/>
        <item x="302"/>
        <item x="941"/>
        <item x="358"/>
        <item x="310"/>
        <item x="844"/>
        <item x="633"/>
        <item x="911"/>
        <item x="429"/>
        <item x="408"/>
        <item x="416"/>
        <item x="901"/>
        <item x="386"/>
        <item x="506"/>
        <item x="357"/>
        <item x="889"/>
        <item x="321"/>
        <item x="511"/>
        <item x="512"/>
        <item x="856"/>
        <item x="329"/>
        <item x="903"/>
        <item x="923"/>
        <item x="635"/>
        <item x="454"/>
        <item x="553"/>
        <item x="554"/>
        <item x="552"/>
        <item x="566"/>
        <item x="560"/>
        <item x="565"/>
        <item x="435"/>
        <item x="536"/>
        <item x="534"/>
        <item x="549"/>
        <item x="530"/>
        <item x="537"/>
        <item x="559"/>
        <item x="557"/>
        <item x="550"/>
        <item x="543"/>
        <item x="849"/>
        <item x="337"/>
        <item x="251"/>
        <item x="80"/>
        <item x="52"/>
        <item x="289"/>
        <item x="586"/>
        <item x="727"/>
        <item x="46"/>
        <item x="291"/>
        <item x="209"/>
        <item x="173"/>
        <item x="366"/>
        <item x="267"/>
        <item x="313"/>
        <item x="947"/>
        <item x="462"/>
        <item x="460"/>
        <item x="320"/>
        <item x="908"/>
        <item x="977"/>
        <item x="922"/>
        <item x="434"/>
        <item x="328"/>
        <item x="989"/>
        <item x="912"/>
        <item x="380"/>
        <item x="1014"/>
        <item x="1037"/>
        <item x="1013"/>
        <item x="415"/>
        <item x="1069"/>
        <item x="370"/>
        <item x="407"/>
        <item x="959"/>
        <item x="1009"/>
        <item x="906"/>
        <item x="834"/>
        <item x="854"/>
        <item x="713"/>
        <item x="877"/>
        <item x="864"/>
        <item x="921"/>
        <item x="850"/>
        <item x="978"/>
        <item x="1001"/>
        <item x="239"/>
        <item x="1048"/>
        <item x="170"/>
        <item x="381"/>
        <item x="21"/>
        <item x="7"/>
        <item x="280"/>
        <item x="526"/>
        <item x="243"/>
        <item x="238"/>
        <item x="988"/>
        <item x="1024"/>
        <item x="458"/>
        <item x="126"/>
        <item x="777"/>
        <item x="773"/>
        <item x="974"/>
        <item x="152"/>
        <item x="569"/>
        <item x="578"/>
        <item x="610"/>
        <item x="159"/>
        <item x="605"/>
        <item x="846"/>
        <item x="609"/>
        <item x="397"/>
        <item x="236"/>
        <item x="929"/>
        <item x="87"/>
        <item x="606"/>
        <item x="369"/>
        <item x="115"/>
        <item x="206"/>
        <item x="775"/>
        <item x="6"/>
        <item x="577"/>
        <item x="576"/>
        <item x="205"/>
        <item x="591"/>
        <item x="77"/>
        <item x="235"/>
        <item x="848"/>
        <item x="574"/>
        <item x="568"/>
        <item x="592"/>
        <item x="185"/>
        <item x="594"/>
        <item x="207"/>
        <item x="447"/>
        <item x="222"/>
        <item x="597"/>
        <item x="13"/>
        <item x="583"/>
        <item x="571"/>
        <item x="595"/>
        <item x="261"/>
        <item x="587"/>
        <item x="524"/>
        <item x="603"/>
        <item x="584"/>
        <item x="546"/>
        <item x="272"/>
        <item x="83"/>
        <item x="575"/>
        <item x="38"/>
        <item x="51"/>
        <item x="157"/>
        <item x="130"/>
        <item x="136"/>
        <item x="138"/>
        <item x="359"/>
        <item x="221"/>
        <item x="1068"/>
        <item x="265"/>
        <item x="972"/>
        <item x="401"/>
        <item x="1000"/>
        <item x="1023"/>
        <item x="896"/>
        <item x="980"/>
        <item x="739"/>
        <item x="847"/>
        <item x="841"/>
        <item x="726"/>
        <item x="135"/>
        <item x="654"/>
        <item x="659"/>
        <item x="179"/>
        <item x="124"/>
        <item x="19"/>
        <item x="764"/>
        <item x="220"/>
        <item x="139"/>
        <item x="1025"/>
        <item x="452"/>
        <item x="869"/>
        <item x="870"/>
        <item x="171"/>
        <item x="860"/>
        <item x="61"/>
        <item x="653"/>
        <item x="67"/>
        <item x="510"/>
        <item x="730"/>
        <item x="229"/>
        <item x="117"/>
        <item x="962"/>
        <item x="588"/>
        <item x="234"/>
        <item x="861"/>
        <item x="873"/>
        <item x="268"/>
        <item x="443"/>
        <item x="365"/>
        <item x="233"/>
        <item x="683"/>
        <item x="746"/>
        <item x="252"/>
        <item x="74"/>
        <item x="230"/>
        <item x="48"/>
        <item x="134"/>
        <item x="596"/>
        <item x="535"/>
        <item x="541"/>
        <item x="121"/>
        <item x="174"/>
        <item x="852"/>
        <item x="694"/>
        <item x="129"/>
        <item x="778"/>
        <item x="172"/>
        <item x="741"/>
        <item x="561"/>
        <item x="164"/>
        <item x="141"/>
        <item x="747"/>
        <item x="1033"/>
        <item x="657"/>
        <item x="629"/>
        <item x="334"/>
        <item x="340"/>
        <item x="519"/>
        <item x="481"/>
        <item x="409"/>
        <item x="641"/>
        <item x="628"/>
        <item x="424"/>
        <item x="521"/>
        <item x="426"/>
        <item x="776"/>
        <item x="839"/>
        <item x="783"/>
        <item x="241"/>
        <item x="582"/>
        <item x="579"/>
        <item x="190"/>
        <item x="788"/>
        <item x="271"/>
        <item x="757"/>
        <item x="804"/>
        <item x="259"/>
        <item x="810"/>
        <item x="690"/>
        <item x="836"/>
        <item x="814"/>
        <item x="542"/>
        <item x="562"/>
        <item x="1040"/>
        <item x="563"/>
        <item x="499"/>
        <item x="538"/>
        <item x="558"/>
        <item x="163"/>
        <item x="306"/>
        <item x="1075"/>
        <item x="1027"/>
        <item x="1071"/>
        <item x="898"/>
        <item x="1066"/>
        <item x="585"/>
        <item x="475"/>
        <item x="1074"/>
        <item x="964"/>
        <item x="1051"/>
        <item x="806"/>
        <item x="946"/>
        <item x="981"/>
        <item x="992"/>
        <item x="987"/>
        <item x="1054"/>
        <item x="1008"/>
        <item x="956"/>
        <item x="1018"/>
        <item x="1073"/>
        <item x="909"/>
        <item x="1057"/>
        <item x="551"/>
        <item x="925"/>
        <item x="1053"/>
        <item x="1038"/>
        <item x="976"/>
        <item x="488"/>
        <item x="1055"/>
        <item x="928"/>
        <item x="1049"/>
        <item x="1010"/>
        <item x="432"/>
        <item x="388"/>
        <item x="1036"/>
        <item x="1028"/>
        <item x="1011"/>
        <item x="1056"/>
        <item x="1060"/>
        <item x="952"/>
        <item x="926"/>
        <item x="1026"/>
        <item x="997"/>
        <item x="336"/>
        <item x="343"/>
        <item x="303"/>
        <item x="338"/>
        <item x="327"/>
        <item x="314"/>
        <item x="324"/>
        <item x="1174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dataField="1" showAll="0">
      <items count="55">
        <item x="51"/>
        <item x="50"/>
        <item x="2"/>
        <item x="3"/>
        <item x="1"/>
        <item x="0"/>
        <item x="4"/>
        <item x="5"/>
        <item x="9"/>
        <item x="8"/>
        <item x="7"/>
        <item x="6"/>
        <item x="10"/>
        <item x="12"/>
        <item x="11"/>
        <item x="13"/>
        <item x="14"/>
        <item x="17"/>
        <item x="16"/>
        <item x="15"/>
        <item x="18"/>
        <item x="19"/>
        <item x="22"/>
        <item x="21"/>
        <item x="24"/>
        <item x="20"/>
        <item x="23"/>
        <item x="25"/>
        <item x="29"/>
        <item x="27"/>
        <item x="26"/>
        <item x="28"/>
        <item x="31"/>
        <item x="34"/>
        <item x="33"/>
        <item x="32"/>
        <item x="30"/>
        <item x="38"/>
        <item x="39"/>
        <item x="36"/>
        <item x="37"/>
        <item x="35"/>
        <item x="40"/>
        <item x="46"/>
        <item x="41"/>
        <item x="45"/>
        <item x="44"/>
        <item x="42"/>
        <item x="43"/>
        <item m="1" x="53"/>
        <item x="47"/>
        <item x="52"/>
        <item x="48"/>
        <item x="49"/>
        <item t="default"/>
      </items>
    </pivotField>
  </pivotFields>
  <rowFields count="1">
    <field x="15"/>
  </rowFields>
  <rowItems count="1176">
    <i>
      <x v="23"/>
    </i>
    <i>
      <x v="460"/>
    </i>
    <i>
      <x v="608"/>
    </i>
    <i>
      <x v="542"/>
    </i>
    <i>
      <x v="491"/>
    </i>
    <i>
      <x v="555"/>
    </i>
    <i>
      <x v="962"/>
    </i>
    <i>
      <x v="900"/>
    </i>
    <i>
      <x v="987"/>
    </i>
    <i>
      <x v="920"/>
    </i>
    <i>
      <x v="691"/>
    </i>
    <i>
      <x v="851"/>
    </i>
    <i>
      <x v="344"/>
    </i>
    <i>
      <x v="326"/>
    </i>
    <i>
      <x v="503"/>
    </i>
    <i>
      <x v="564"/>
    </i>
    <i>
      <x v="465"/>
    </i>
    <i>
      <x v="373"/>
    </i>
    <i>
      <x v="63"/>
    </i>
    <i>
      <x v="30"/>
    </i>
    <i>
      <x v="872"/>
    </i>
    <i>
      <x v="89"/>
    </i>
    <i>
      <x v="943"/>
    </i>
    <i>
      <x v="483"/>
    </i>
    <i>
      <x v="814"/>
    </i>
    <i>
      <x v="535"/>
    </i>
    <i>
      <x v="275"/>
    </i>
    <i>
      <x v="219"/>
    </i>
    <i>
      <x v="342"/>
    </i>
    <i>
      <x v="362"/>
    </i>
    <i>
      <x v="303"/>
    </i>
    <i>
      <x v="230"/>
    </i>
    <i>
      <x v="883"/>
    </i>
    <i>
      <x v="794"/>
    </i>
    <i>
      <x v="1022"/>
    </i>
    <i>
      <x v="673"/>
    </i>
    <i>
      <x v="307"/>
    </i>
    <i>
      <x v="551"/>
    </i>
    <i>
      <x v="489"/>
    </i>
    <i>
      <x v="354"/>
    </i>
    <i>
      <x v="299"/>
    </i>
    <i>
      <x v="574"/>
    </i>
    <i>
      <x v="424"/>
    </i>
    <i>
      <x v="244"/>
    </i>
    <i>
      <x v="911"/>
    </i>
    <i>
      <x v="509"/>
    </i>
    <i>
      <x v="1052"/>
    </i>
    <i>
      <x v="1041"/>
    </i>
    <i>
      <x v="1057"/>
    </i>
    <i>
      <x v="1065"/>
    </i>
    <i>
      <x v="913"/>
    </i>
    <i>
      <x v="1044"/>
    </i>
    <i>
      <x v="923"/>
    </i>
    <i>
      <x v="1053"/>
    </i>
    <i>
      <x v="957"/>
    </i>
    <i>
      <x v="1063"/>
    </i>
    <i>
      <x v="1019"/>
    </i>
    <i>
      <x v="1066"/>
    </i>
    <i>
      <x v="1067"/>
    </i>
    <i>
      <x v="834"/>
    </i>
    <i>
      <x v="850"/>
    </i>
    <i>
      <x v="718"/>
    </i>
    <i>
      <x v="841"/>
    </i>
    <i>
      <x v="726"/>
    </i>
    <i>
      <x v="863"/>
    </i>
    <i>
      <x v="623"/>
    </i>
    <i>
      <x v="829"/>
    </i>
    <i>
      <x v="744"/>
    </i>
    <i>
      <x v="830"/>
    </i>
    <i>
      <x v="756"/>
    </i>
    <i>
      <x v="839"/>
    </i>
    <i>
      <x v="758"/>
    </i>
    <i>
      <x v="849"/>
    </i>
    <i>
      <x v="766"/>
    </i>
    <i>
      <x v="857"/>
    </i>
    <i>
      <x v="779"/>
    </i>
    <i>
      <x v="786"/>
    </i>
    <i>
      <x v="780"/>
    </i>
    <i>
      <x v="329"/>
    </i>
    <i>
      <x v="296"/>
    </i>
    <i>
      <x v="309"/>
    </i>
    <i>
      <x v="304"/>
    </i>
    <i>
      <x v="345"/>
    </i>
    <i>
      <x v="340"/>
    </i>
    <i>
      <x v="353"/>
    </i>
    <i>
      <x v="437"/>
    </i>
    <i>
      <x v="317"/>
    </i>
    <i>
      <x v="128"/>
    </i>
    <i>
      <x v="143"/>
    </i>
    <i>
      <x v="138"/>
    </i>
    <i>
      <x v="116"/>
    </i>
    <i>
      <x v="156"/>
    </i>
    <i>
      <x v="118"/>
    </i>
    <i>
      <x v="137"/>
    </i>
    <i>
      <x v="207"/>
    </i>
    <i>
      <x v="141"/>
    </i>
    <i>
      <x v="17"/>
    </i>
    <i>
      <x v="153"/>
    </i>
    <i>
      <x v="165"/>
    </i>
    <i>
      <x v="112"/>
    </i>
    <i>
      <x v="4"/>
    </i>
    <i>
      <x v="47"/>
    </i>
    <i>
      <x v="120"/>
    </i>
    <i>
      <x v="237"/>
    </i>
    <i>
      <x v="122"/>
    </i>
    <i>
      <x v="262"/>
    </i>
    <i>
      <x v="125"/>
    </i>
    <i>
      <x v="289"/>
    </i>
    <i>
      <x v="126"/>
    </i>
    <i>
      <x v="146"/>
    </i>
    <i>
      <x v="884"/>
    </i>
    <i>
      <x v="935"/>
    </i>
    <i>
      <x v="844"/>
    </i>
    <i>
      <x v="629"/>
    </i>
    <i>
      <x v="642"/>
    </i>
    <i>
      <x v="324"/>
    </i>
    <i>
      <x v="518"/>
    </i>
    <i>
      <x v="352"/>
    </i>
    <i>
      <x v="420"/>
    </i>
    <i>
      <x v="336"/>
    </i>
    <i>
      <x v="565"/>
    </i>
    <i>
      <x v="203"/>
    </i>
    <i>
      <x v="90"/>
    </i>
    <i>
      <x v="66"/>
    </i>
    <i>
      <x v="569"/>
    </i>
    <i>
      <x v="970"/>
    </i>
    <i>
      <x v="711"/>
    </i>
    <i>
      <x v="800"/>
    </i>
    <i>
      <x v="394"/>
    </i>
    <i>
      <x v="448"/>
    </i>
    <i>
      <x v="321"/>
    </i>
    <i>
      <x v="320"/>
    </i>
    <i>
      <x v="75"/>
    </i>
    <i>
      <x v="257"/>
    </i>
    <i>
      <x v="1020"/>
    </i>
    <i>
      <x v="914"/>
    </i>
    <i>
      <x v="748"/>
    </i>
    <i>
      <x v="667"/>
    </i>
    <i>
      <x v="597"/>
    </i>
    <i>
      <x v="423"/>
    </i>
    <i>
      <x v="993"/>
    </i>
    <i>
      <x v="918"/>
    </i>
    <i>
      <x v="807"/>
    </i>
    <i>
      <x v="604"/>
    </i>
    <i>
      <x v="427"/>
    </i>
    <i>
      <x v="549"/>
    </i>
    <i>
      <x v="506"/>
    </i>
    <i>
      <x v="486"/>
    </i>
    <i>
      <x v="399"/>
    </i>
    <i>
      <x v="387"/>
    </i>
    <i>
      <x v="475"/>
    </i>
    <i>
      <x v="252"/>
    </i>
    <i>
      <x v="279"/>
    </i>
    <i>
      <x v="81"/>
    </i>
    <i>
      <x v="280"/>
    </i>
    <i>
      <x v="958"/>
    </i>
    <i>
      <x v="682"/>
    </i>
    <i>
      <x v="567"/>
    </i>
    <i>
      <x v="190"/>
    </i>
    <i>
      <x v="1031"/>
    </i>
    <i>
      <x v="560"/>
    </i>
    <i>
      <x v="83"/>
    </i>
    <i>
      <x v="899"/>
    </i>
    <i>
      <x v="888"/>
    </i>
    <i>
      <x v="1047"/>
    </i>
    <i>
      <x v="1055"/>
    </i>
    <i>
      <x v="930"/>
    </i>
    <i>
      <x v="968"/>
    </i>
    <i>
      <x v="1060"/>
    </i>
    <i>
      <x v="1026"/>
    </i>
    <i>
      <x v="1050"/>
    </i>
    <i>
      <x v="1027"/>
    </i>
    <i>
      <x v="1051"/>
    </i>
    <i>
      <x v="1029"/>
    </i>
    <i>
      <x v="824"/>
    </i>
    <i>
      <x v="859"/>
    </i>
    <i>
      <x v="828"/>
    </i>
    <i>
      <x v="852"/>
    </i>
    <i>
      <x v="724"/>
    </i>
    <i>
      <x v="750"/>
    </i>
    <i>
      <x v="867"/>
    </i>
    <i>
      <x v="639"/>
    </i>
    <i>
      <x v="674"/>
    </i>
    <i>
      <x v="605"/>
    </i>
    <i>
      <x v="643"/>
    </i>
    <i>
      <x v="764"/>
    </i>
    <i>
      <x v="803"/>
    </i>
    <i>
      <x v="825"/>
    </i>
    <i>
      <x v="840"/>
    </i>
    <i>
      <x v="832"/>
    </i>
    <i>
      <x v="775"/>
    </i>
    <i>
      <x v="728"/>
    </i>
    <i>
      <x v="397"/>
    </i>
    <i>
      <x v="459"/>
    </i>
    <i>
      <x v="348"/>
    </i>
    <i>
      <x v="487"/>
    </i>
    <i>
      <x v="581"/>
    </i>
    <i>
      <x v="316"/>
    </i>
    <i>
      <x v="572"/>
    </i>
    <i>
      <x v="431"/>
    </i>
    <i>
      <x v="312"/>
    </i>
    <i>
      <x v="435"/>
    </i>
    <i>
      <x v="343"/>
    </i>
    <i>
      <x v="558"/>
    </i>
    <i>
      <x v="314"/>
    </i>
    <i>
      <x v="517"/>
    </i>
    <i>
      <x v="422"/>
    </i>
    <i>
      <x v="377"/>
    </i>
    <i>
      <x v="363"/>
    </i>
    <i>
      <x v="522"/>
    </i>
    <i>
      <x v="527"/>
    </i>
    <i>
      <x v="369"/>
    </i>
    <i>
      <x v="171"/>
    </i>
    <i>
      <x v="105"/>
    </i>
    <i>
      <x v="218"/>
    </i>
    <i>
      <x v="133"/>
    </i>
    <i>
      <x v="265"/>
    </i>
    <i>
      <x v="179"/>
    </i>
    <i>
      <x v="131"/>
    </i>
    <i>
      <x v="129"/>
    </i>
    <i>
      <x v="82"/>
    </i>
    <i>
      <x v="283"/>
    </i>
    <i>
      <x v="233"/>
    </i>
    <i>
      <x v="286"/>
    </i>
    <i>
      <x v="9"/>
    </i>
    <i>
      <x v="160"/>
    </i>
    <i>
      <x v="123"/>
    </i>
    <i>
      <x v="163"/>
    </i>
    <i>
      <x v="136"/>
    </i>
    <i>
      <x v="285"/>
    </i>
    <i>
      <x v="140"/>
    </i>
    <i>
      <x v="152"/>
    </i>
    <i>
      <x v="162"/>
    </i>
    <i>
      <x v="680"/>
    </i>
    <i>
      <x v="24"/>
    </i>
    <i>
      <x v="464"/>
    </i>
    <i>
      <x v="467"/>
    </i>
    <i>
      <x v="184"/>
    </i>
    <i>
      <x v="601"/>
    </i>
    <i>
      <x v="447"/>
    </i>
    <i>
      <x v="917"/>
    </i>
    <i>
      <x v="981"/>
    </i>
    <i>
      <x v="936"/>
    </i>
    <i>
      <x v="955"/>
    </i>
    <i>
      <x v="966"/>
    </i>
    <i>
      <x v="687"/>
    </i>
    <i>
      <x v="816"/>
    </i>
    <i>
      <x v="810"/>
    </i>
    <i>
      <x v="625"/>
    </i>
    <i>
      <x v="678"/>
    </i>
    <i>
      <x v="627"/>
    </i>
    <i>
      <x v="876"/>
    </i>
    <i>
      <x v="636"/>
    </i>
    <i>
      <x v="815"/>
    </i>
    <i>
      <x v="768"/>
    </i>
    <i>
      <x v="671"/>
    </i>
    <i>
      <x v="602"/>
    </i>
    <i>
      <x v="624"/>
    </i>
    <i>
      <x v="853"/>
    </i>
    <i>
      <x v="858"/>
    </i>
    <i>
      <x v="609"/>
    </i>
    <i>
      <x v="875"/>
    </i>
    <i>
      <x v="797"/>
    </i>
    <i>
      <x v="330"/>
    </i>
    <i>
      <x v="481"/>
    </i>
    <i>
      <x v="478"/>
    </i>
    <i>
      <x v="576"/>
    </i>
    <i>
      <x v="371"/>
    </i>
    <i>
      <x v="434"/>
    </i>
    <i>
      <x v="402"/>
    </i>
    <i>
      <x v="477"/>
    </i>
    <i>
      <x v="325"/>
    </i>
    <i>
      <x v="559"/>
    </i>
    <i>
      <x v="403"/>
    </i>
    <i>
      <x v="562"/>
    </i>
    <i>
      <x v="376"/>
    </i>
    <i>
      <x v="372"/>
    </i>
    <i>
      <x v="349"/>
    </i>
    <i>
      <x v="323"/>
    </i>
    <i>
      <x v="585"/>
    </i>
    <i>
      <x v="495"/>
    </i>
    <i>
      <x v="417"/>
    </i>
    <i>
      <x v="470"/>
    </i>
    <i>
      <x v="463"/>
    </i>
    <i>
      <x v="430"/>
    </i>
    <i>
      <x v="287"/>
    </i>
    <i>
      <x v="222"/>
    </i>
    <i>
      <x v="85"/>
    </i>
    <i>
      <x v="157"/>
    </i>
    <i>
      <x v="99"/>
    </i>
    <i>
      <x v="79"/>
    </i>
    <i>
      <x v="51"/>
    </i>
    <i>
      <x v="101"/>
    </i>
    <i>
      <x v="247"/>
    </i>
    <i>
      <x v="43"/>
    </i>
    <i>
      <x v="271"/>
    </i>
    <i>
      <x v="659"/>
    </i>
    <i>
      <x v="906"/>
    </i>
    <i>
      <x v="1003"/>
    </i>
    <i>
      <x v="484"/>
    </i>
    <i>
      <x v="496"/>
    </i>
    <i>
      <x v="524"/>
    </i>
    <i>
      <x v="239"/>
    </i>
    <i>
      <x v="1007"/>
    </i>
    <i>
      <x v="621"/>
    </i>
    <i>
      <x v="474"/>
    </i>
    <i>
      <x v="1030"/>
    </i>
    <i>
      <x v="1061"/>
    </i>
    <i>
      <x v="1034"/>
    </i>
    <i>
      <x v="1038"/>
    </i>
    <i>
      <x v="1033"/>
    </i>
    <i>
      <x v="1039"/>
    </i>
    <i>
      <x v="988"/>
    </i>
    <i>
      <x v="1040"/>
    </i>
    <i>
      <x v="1059"/>
    </i>
    <i>
      <x v="896"/>
    </i>
    <i>
      <x v="891"/>
    </i>
    <i>
      <x v="1042"/>
    </i>
    <i>
      <x v="925"/>
    </i>
    <i>
      <x v="1043"/>
    </i>
    <i>
      <x v="1054"/>
    </i>
    <i>
      <x v="964"/>
    </i>
    <i>
      <x v="1056"/>
    </i>
    <i>
      <x v="1045"/>
    </i>
    <i>
      <x v="1058"/>
    </i>
    <i>
      <x v="1046"/>
    </i>
    <i>
      <x v="1035"/>
    </i>
    <i>
      <x v="1062"/>
    </i>
    <i>
      <x v="1037"/>
    </i>
    <i>
      <x v="1064"/>
    </i>
    <i>
      <x v="1068"/>
    </i>
    <i>
      <x v="927"/>
    </i>
    <i>
      <x v="1077"/>
    </i>
    <i>
      <x v="1139"/>
    </i>
    <i>
      <x v="944"/>
    </i>
    <i>
      <x v="929"/>
    </i>
    <i>
      <x v="1085"/>
    </i>
    <i>
      <x v="1049"/>
    </i>
    <i>
      <x v="928"/>
    </i>
    <i>
      <x v="1028"/>
    </i>
    <i>
      <x v="826"/>
    </i>
    <i>
      <x v="723"/>
    </i>
    <i>
      <x v="838"/>
    </i>
    <i>
      <x v="789"/>
    </i>
    <i>
      <x v="874"/>
    </i>
    <i>
      <x v="877"/>
    </i>
    <i>
      <x v="833"/>
    </i>
    <i>
      <x v="709"/>
    </i>
    <i>
      <x v="695"/>
    </i>
    <i>
      <x v="878"/>
    </i>
    <i>
      <x v="862"/>
    </i>
    <i>
      <x v="654"/>
    </i>
    <i>
      <x v="785"/>
    </i>
    <i>
      <x v="655"/>
    </i>
    <i>
      <x v="755"/>
    </i>
    <i>
      <x v="739"/>
    </i>
    <i>
      <x v="836"/>
    </i>
    <i>
      <x v="813"/>
    </i>
    <i>
      <x v="847"/>
    </i>
    <i>
      <x v="741"/>
    </i>
    <i>
      <x v="759"/>
    </i>
    <i>
      <x v="702"/>
    </i>
    <i>
      <x v="771"/>
    </i>
    <i>
      <x v="743"/>
    </i>
    <i>
      <x v="861"/>
    </i>
    <i>
      <x v="820"/>
    </i>
    <i>
      <x v="721"/>
    </i>
    <i>
      <x v="821"/>
    </i>
    <i>
      <x v="784"/>
    </i>
    <i>
      <x v="657"/>
    </i>
    <i>
      <x v="647"/>
    </i>
    <i>
      <x v="375"/>
    </i>
    <i>
      <x v="365"/>
    </i>
    <i>
      <x v="327"/>
    </i>
    <i>
      <x v="341"/>
    </i>
    <i>
      <x v="443"/>
    </i>
    <i>
      <x v="511"/>
    </i>
    <i>
      <x v="571"/>
    </i>
    <i>
      <x v="351"/>
    </i>
    <i>
      <x v="331"/>
    </i>
    <i>
      <x v="531"/>
    </i>
    <i>
      <x v="442"/>
    </i>
    <i>
      <x v="583"/>
    </i>
    <i>
      <x v="404"/>
    </i>
    <i>
      <x v="297"/>
    </i>
    <i>
      <x v="494"/>
    </i>
    <i>
      <x v="575"/>
    </i>
    <i>
      <x v="521"/>
    </i>
    <i>
      <x v="335"/>
    </i>
    <i>
      <x v="458"/>
    </i>
    <i>
      <x v="432"/>
    </i>
    <i>
      <x v="328"/>
    </i>
    <i>
      <x v="401"/>
    </i>
    <i>
      <x v="251"/>
    </i>
    <i>
      <x v="106"/>
    </i>
    <i>
      <x v="174"/>
    </i>
    <i>
      <x v="12"/>
    </i>
    <i>
      <x v="53"/>
    </i>
    <i>
      <x v="130"/>
    </i>
    <i>
      <x v="172"/>
    </i>
    <i>
      <x v="7"/>
    </i>
    <i>
      <x v="177"/>
    </i>
    <i>
      <x v="134"/>
    </i>
    <i>
      <x v="192"/>
    </i>
    <i>
      <x v="139"/>
    </i>
    <i>
      <x v="121"/>
    </i>
    <i>
      <x v="115"/>
    </i>
    <i>
      <x v="144"/>
    </i>
    <i>
      <x v="168"/>
    </i>
    <i>
      <x v="145"/>
    </i>
    <i>
      <x v="173"/>
    </i>
    <i>
      <x v="148"/>
    </i>
    <i>
      <x v="176"/>
    </i>
    <i>
      <x v="150"/>
    </i>
    <i>
      <x v="6"/>
    </i>
    <i>
      <x v="260"/>
    </i>
    <i>
      <x v="109"/>
    </i>
    <i>
      <x v="34"/>
    </i>
    <i>
      <x v="3"/>
    </i>
    <i>
      <x v="155"/>
    </i>
    <i>
      <x v="113"/>
    </i>
    <i>
      <x v="77"/>
    </i>
    <i>
      <x v="238"/>
    </i>
    <i>
      <x v="164"/>
    </i>
    <i>
      <x v="10"/>
    </i>
    <i>
      <x v="166"/>
    </i>
    <i>
      <x v="11"/>
    </i>
    <i>
      <x v="167"/>
    </i>
    <i>
      <x v="151"/>
    </i>
    <i>
      <x v="293"/>
    </i>
    <i>
      <x v="154"/>
    </i>
    <i>
      <x v="178"/>
    </i>
    <i>
      <x v="889"/>
    </i>
    <i>
      <x v="793"/>
    </i>
    <i>
      <x v="514"/>
    </i>
    <i>
      <x v="400"/>
    </i>
    <i>
      <x v="1080"/>
    </i>
    <i>
      <x v="1024"/>
    </i>
    <i>
      <x v="887"/>
    </i>
    <i>
      <x v="716"/>
    </i>
    <i>
      <x v="450"/>
    </i>
    <i>
      <x v="428"/>
    </i>
    <i>
      <x v="72"/>
    </i>
    <i>
      <x v="1004"/>
    </i>
    <i>
      <x v="1008"/>
    </i>
    <i>
      <x v="538"/>
    </i>
    <i>
      <x v="1087"/>
    </i>
    <i>
      <x v="980"/>
    </i>
    <i>
      <x v="1092"/>
    </i>
    <i>
      <x v="942"/>
    </i>
    <i>
      <x v="937"/>
    </i>
    <i>
      <x v="965"/>
    </i>
    <i>
      <x v="967"/>
    </i>
    <i>
      <x v="941"/>
    </i>
    <i>
      <x v="1001"/>
    </i>
    <i>
      <x v="908"/>
    </i>
    <i>
      <x v="1005"/>
    </i>
    <i>
      <x v="901"/>
    </i>
    <i>
      <x v="979"/>
    </i>
    <i>
      <x v="640"/>
    </i>
    <i>
      <x v="685"/>
    </i>
    <i>
      <x v="613"/>
    </i>
    <i>
      <x v="701"/>
    </i>
    <i>
      <x v="633"/>
    </i>
    <i>
      <x v="819"/>
    </i>
    <i>
      <x v="698"/>
    </i>
    <i>
      <x v="700"/>
    </i>
    <i>
      <x v="705"/>
    </i>
    <i>
      <x v="656"/>
    </i>
    <i>
      <x v="614"/>
    </i>
    <i>
      <x v="713"/>
    </i>
    <i>
      <x v="802"/>
    </i>
    <i>
      <x v="864"/>
    </i>
    <i>
      <x v="706"/>
    </i>
    <i>
      <x v="714"/>
    </i>
    <i>
      <x v="679"/>
    </i>
    <i>
      <x v="787"/>
    </i>
    <i>
      <x v="630"/>
    </i>
    <i>
      <x v="626"/>
    </i>
    <i>
      <x v="446"/>
    </i>
    <i>
      <x v="356"/>
    </i>
    <i>
      <x v="456"/>
    </i>
    <i>
      <x v="406"/>
    </i>
    <i>
      <x v="405"/>
    </i>
    <i>
      <x v="532"/>
    </i>
    <i>
      <x v="407"/>
    </i>
    <i>
      <x v="391"/>
    </i>
    <i>
      <x v="479"/>
    </i>
    <i>
      <x v="395"/>
    </i>
    <i>
      <x v="482"/>
    </i>
    <i>
      <x v="468"/>
    </i>
    <i>
      <x v="310"/>
    </i>
    <i>
      <x v="444"/>
    </i>
    <i>
      <x v="311"/>
    </i>
    <i>
      <x v="541"/>
    </i>
    <i>
      <x v="490"/>
    </i>
    <i>
      <x v="337"/>
    </i>
    <i>
      <x v="502"/>
    </i>
    <i>
      <x v="453"/>
    </i>
    <i>
      <x v="346"/>
    </i>
    <i>
      <x v="338"/>
    </i>
    <i>
      <x v="333"/>
    </i>
    <i>
      <x v="355"/>
    </i>
    <i>
      <x v="350"/>
    </i>
    <i>
      <x v="358"/>
    </i>
    <i>
      <x v="513"/>
    </i>
    <i>
      <x v="305"/>
    </i>
    <i>
      <x v="380"/>
    </i>
    <i>
      <x v="248"/>
    </i>
    <i>
      <x v="274"/>
    </i>
    <i>
      <x v="254"/>
    </i>
    <i>
      <x v="86"/>
    </i>
    <i>
      <x v="78"/>
    </i>
    <i>
      <x v="278"/>
    </i>
    <i>
      <x v="87"/>
    </i>
    <i>
      <x v="253"/>
    </i>
    <i>
      <x v="161"/>
    </i>
    <i>
      <x v="270"/>
    </i>
    <i>
      <x v="91"/>
    </i>
    <i>
      <x v="29"/>
    </i>
    <i>
      <x v="220"/>
    </i>
    <i>
      <x v="232"/>
    </i>
    <i>
      <x v="217"/>
    </i>
    <i>
      <x v="1155"/>
    </i>
    <i>
      <x v="1141"/>
    </i>
    <i>
      <x v="865"/>
    </i>
    <i>
      <x v="539"/>
    </i>
    <i>
      <x v="473"/>
    </i>
    <i>
      <x v="194"/>
    </i>
    <i>
      <x v="951"/>
    </i>
    <i>
      <x v="885"/>
    </i>
    <i>
      <x v="907"/>
    </i>
    <i>
      <x v="690"/>
    </i>
    <i>
      <x v="792"/>
    </i>
    <i>
      <x v="799"/>
    </i>
    <i>
      <x v="500"/>
    </i>
    <i>
      <x v="452"/>
    </i>
    <i>
      <x v="485"/>
    </i>
    <i>
      <x v="36"/>
    </i>
    <i>
      <x v="1100"/>
    </i>
    <i>
      <x v="1090"/>
    </i>
    <i>
      <x v="1089"/>
    </i>
    <i>
      <x v="1078"/>
    </i>
    <i>
      <x v="708"/>
    </i>
    <i>
      <x v="1048"/>
    </i>
    <i>
      <x v="1023"/>
    </i>
    <i>
      <x v="996"/>
    </i>
    <i>
      <x v="892"/>
    </i>
    <i>
      <x v="978"/>
    </i>
    <i>
      <x v="804"/>
    </i>
    <i>
      <x v="476"/>
    </i>
    <i>
      <x v="471"/>
    </i>
    <i>
      <x v="1138"/>
    </i>
    <i>
      <x v="1119"/>
    </i>
    <i>
      <x v="982"/>
    </i>
    <i>
      <x v="1018"/>
    </i>
    <i>
      <x v="1129"/>
    </i>
    <i>
      <x v="949"/>
    </i>
    <i>
      <x v="1014"/>
    </i>
    <i>
      <x v="921"/>
    </i>
    <i>
      <x v="1113"/>
    </i>
    <i>
      <x v="954"/>
    </i>
    <i>
      <x v="1125"/>
    </i>
    <i>
      <x v="922"/>
    </i>
    <i>
      <x v="1134"/>
    </i>
    <i>
      <x v="956"/>
    </i>
    <i>
      <x v="989"/>
    </i>
    <i>
      <x v="971"/>
    </i>
    <i>
      <x v="1164"/>
    </i>
    <i>
      <x v="959"/>
    </i>
    <i>
      <x v="1110"/>
    </i>
    <i>
      <x v="972"/>
    </i>
    <i>
      <x v="1114"/>
    </i>
    <i>
      <x v="977"/>
    </i>
    <i>
      <x v="1120"/>
    </i>
    <i>
      <x v="1082"/>
    </i>
    <i>
      <x v="1127"/>
    </i>
    <i>
      <x v="1168"/>
    </i>
    <i>
      <x v="1133"/>
    </i>
    <i>
      <x v="1010"/>
    </i>
    <i>
      <x v="1136"/>
    </i>
    <i>
      <x v="931"/>
    </i>
    <i>
      <x v="983"/>
    </i>
    <i>
      <x v="1093"/>
    </i>
    <i>
      <x v="1148"/>
    </i>
    <i>
      <x v="1096"/>
    </i>
    <i>
      <x v="1161"/>
    </i>
    <i>
      <x v="1171"/>
    </i>
    <i>
      <x v="1166"/>
    </i>
    <i>
      <x v="934"/>
    </i>
    <i>
      <x v="1107"/>
    </i>
    <i>
      <x v="1105"/>
    </i>
    <i>
      <x v="592"/>
    </i>
    <i>
      <x v="694"/>
    </i>
    <i>
      <x v="672"/>
    </i>
    <i>
      <x v="866"/>
    </i>
    <i>
      <x v="637"/>
    </i>
    <i>
      <x v="675"/>
    </i>
    <i>
      <x v="696"/>
    </i>
    <i>
      <x v="644"/>
    </i>
    <i>
      <x v="635"/>
    </i>
    <i>
      <x v="596"/>
    </i>
    <i>
      <x v="661"/>
    </i>
    <i>
      <x v="677"/>
    </i>
    <i>
      <x v="686"/>
    </i>
    <i>
      <x v="812"/>
    </i>
    <i>
      <x v="618"/>
    </i>
    <i>
      <x v="683"/>
    </i>
    <i>
      <x v="676"/>
    </i>
    <i>
      <x v="669"/>
    </i>
    <i>
      <x v="641"/>
    </i>
    <i>
      <x v="588"/>
    </i>
    <i>
      <x v="300"/>
    </i>
    <i>
      <x v="294"/>
    </i>
    <i>
      <x v="573"/>
    </i>
    <i>
      <x v="379"/>
    </i>
    <i>
      <x v="415"/>
    </i>
    <i>
      <x v="366"/>
    </i>
    <i>
      <x v="301"/>
    </i>
    <i>
      <x v="298"/>
    </i>
    <i>
      <x v="421"/>
    </i>
    <i>
      <x v="436"/>
    </i>
    <i>
      <x v="412"/>
    </i>
    <i>
      <x v="332"/>
    </i>
    <i>
      <x v="382"/>
    </i>
    <i>
      <x v="445"/>
    </i>
    <i>
      <x v="295"/>
    </i>
    <i>
      <x v="360"/>
    </i>
    <i>
      <x v="357"/>
    </i>
    <i>
      <x v="582"/>
    </i>
    <i>
      <x v="411"/>
    </i>
    <i>
      <x v="516"/>
    </i>
    <i>
      <x v="386"/>
    </i>
    <i>
      <x v="381"/>
    </i>
    <i>
      <x v="425"/>
    </i>
    <i>
      <x v="472"/>
    </i>
    <i>
      <x v="497"/>
    </i>
    <i>
      <x v="389"/>
    </i>
    <i>
      <x v="67"/>
    </i>
    <i>
      <x v="276"/>
    </i>
    <i>
      <x v="56"/>
    </i>
    <i>
      <x v="292"/>
    </i>
    <i>
      <x v="290"/>
    </i>
    <i>
      <x v="208"/>
    </i>
    <i>
      <x v="41"/>
    </i>
    <i>
      <x v="211"/>
    </i>
    <i>
      <x v="80"/>
    </i>
    <i>
      <x v="212"/>
    </i>
    <i>
      <x v="58"/>
    </i>
    <i>
      <x v="291"/>
    </i>
    <i>
      <x v="26"/>
    </i>
    <i>
      <x v="71"/>
    </i>
    <i>
      <x v="243"/>
    </i>
    <i>
      <x v="250"/>
    </i>
    <i>
      <x v="197"/>
    </i>
    <i>
      <x v="65"/>
    </i>
    <i>
      <x v="46"/>
    </i>
    <i>
      <x v="224"/>
    </i>
    <i>
      <x v="88"/>
    </i>
    <i>
      <x v="225"/>
    </i>
    <i>
      <x v="35"/>
    </i>
    <i>
      <x v="228"/>
    </i>
    <i>
      <x v="100"/>
    </i>
    <i>
      <x v="229"/>
    </i>
    <i>
      <x v="60"/>
    </i>
    <i>
      <x v="84"/>
    </i>
    <i>
      <x v="70"/>
    </i>
    <i>
      <x v="234"/>
    </i>
    <i>
      <x v="74"/>
    </i>
    <i>
      <x v="974"/>
    </i>
    <i>
      <x v="905"/>
    </i>
    <i>
      <x v="805"/>
    </i>
    <i>
      <x v="1101"/>
    </i>
    <i>
      <x v="1106"/>
    </i>
    <i>
      <x v="984"/>
    </i>
    <i>
      <x v="910"/>
    </i>
    <i>
      <x v="762"/>
    </i>
    <i>
      <x v="619"/>
    </i>
    <i>
      <x v="590"/>
    </i>
    <i>
      <x v="620"/>
    </i>
    <i>
      <x v="507"/>
    </i>
    <i>
      <x v="261"/>
    </i>
    <i>
      <x v="903"/>
    </i>
    <i>
      <x v="880"/>
    </i>
    <i>
      <x v="570"/>
    </i>
    <i>
      <x v="584"/>
    </i>
    <i>
      <x v="519"/>
    </i>
    <i>
      <x v="440"/>
    </i>
    <i>
      <x v="246"/>
    </i>
    <i>
      <x v="1142"/>
    </i>
    <i>
      <x v="1157"/>
    </i>
    <i>
      <x v="1095"/>
    </i>
    <i>
      <x v="1126"/>
    </i>
    <i>
      <x v="1123"/>
    </i>
    <i>
      <x v="1118"/>
    </i>
    <i>
      <x v="1145"/>
    </i>
    <i>
      <x v="1128"/>
    </i>
    <i>
      <x v="1108"/>
    </i>
    <i>
      <x v="1081"/>
    </i>
    <i>
      <x v="1162"/>
    </i>
    <i>
      <x v="1130"/>
    </i>
    <i>
      <x v="1117"/>
    </i>
    <i>
      <x v="1131"/>
    </i>
    <i>
      <x v="1144"/>
    </i>
    <i>
      <x v="1098"/>
    </i>
    <i>
      <x v="1147"/>
    </i>
    <i>
      <x v="1083"/>
    </i>
    <i>
      <x v="1149"/>
    </i>
    <i>
      <x v="1151"/>
    </i>
    <i>
      <x v="1172"/>
    </i>
    <i>
      <x v="1156"/>
    </i>
    <i>
      <x v="1165"/>
    </i>
    <i>
      <x v="1121"/>
    </i>
    <i>
      <x v="1173"/>
    </i>
    <i>
      <x v="1111"/>
    </i>
    <i>
      <x v="1116"/>
    </i>
    <i>
      <x v="1140"/>
    </i>
    <i>
      <x v="1137"/>
    </i>
    <i>
      <x v="1170"/>
    </i>
    <i>
      <x v="1103"/>
    </i>
    <i>
      <x v="893"/>
    </i>
    <i>
      <x v="1097"/>
    </i>
    <i>
      <x v="1174"/>
    </i>
    <i>
      <x v="753"/>
    </i>
    <i>
      <x v="577"/>
    </i>
    <i>
      <x v="469"/>
    </i>
    <i>
      <x v="429"/>
    </i>
    <i>
      <x v="890"/>
    </i>
    <i>
      <x v="1011"/>
    </i>
    <i>
      <x v="1006"/>
    </i>
    <i>
      <x v="1016"/>
    </i>
    <i>
      <x v="961"/>
    </i>
    <i>
      <x v="882"/>
    </i>
    <i>
      <x v="946"/>
    </i>
    <i>
      <x v="873"/>
    </i>
    <i>
      <x v="603"/>
    </i>
    <i>
      <x v="607"/>
    </i>
    <i>
      <x v="870"/>
    </i>
    <i>
      <x v="610"/>
    </i>
    <i>
      <x v="848"/>
    </i>
    <i>
      <x v="769"/>
    </i>
    <i>
      <x v="871"/>
    </i>
    <i>
      <x v="770"/>
    </i>
    <i>
      <x v="790"/>
    </i>
    <i>
      <x v="801"/>
    </i>
    <i>
      <x v="501"/>
    </i>
    <i>
      <x v="579"/>
    </i>
    <i>
      <x v="528"/>
    </i>
    <i>
      <x v="510"/>
    </i>
    <i>
      <x v="418"/>
    </i>
    <i>
      <x v="388"/>
    </i>
    <i>
      <x v="504"/>
    </i>
    <i>
      <x v="492"/>
    </i>
    <i>
      <x v="512"/>
    </i>
    <i>
      <x v="515"/>
    </i>
    <i>
      <x v="580"/>
    </i>
    <i>
      <x v="188"/>
    </i>
    <i>
      <x v="210"/>
    </i>
    <i>
      <x/>
    </i>
    <i>
      <x v="191"/>
    </i>
    <i>
      <x v="55"/>
    </i>
    <i>
      <x v="44"/>
    </i>
    <i>
      <x v="185"/>
    </i>
    <i>
      <x v="95"/>
    </i>
    <i>
      <x v="258"/>
    </i>
    <i>
      <x v="175"/>
    </i>
    <i>
      <x v="102"/>
    </i>
    <i>
      <x v="25"/>
    </i>
    <i>
      <x v="98"/>
    </i>
    <i>
      <x v="284"/>
    </i>
    <i>
      <x v="1146"/>
    </i>
    <i>
      <x v="1159"/>
    </i>
    <i>
      <x v="1152"/>
    </i>
    <i>
      <x v="1094"/>
    </i>
    <i>
      <x v="1169"/>
    </i>
    <i>
      <x v="1099"/>
    </i>
    <i>
      <x v="1150"/>
    </i>
    <i>
      <x v="1102"/>
    </i>
    <i>
      <x v="1154"/>
    </i>
    <i>
      <x v="1104"/>
    </i>
    <i>
      <x v="1163"/>
    </i>
    <i>
      <x v="1109"/>
    </i>
    <i>
      <x v="1143"/>
    </i>
    <i>
      <x v="1112"/>
    </i>
    <i>
      <x v="1086"/>
    </i>
    <i>
      <x v="1115"/>
    </i>
    <i>
      <x v="1088"/>
    </i>
    <i>
      <x v="1122"/>
    </i>
    <i>
      <x v="1153"/>
    </i>
    <i>
      <x v="1124"/>
    </i>
    <i>
      <x v="1158"/>
    </i>
    <i>
      <x v="1084"/>
    </i>
    <i>
      <x v="1160"/>
    </i>
    <i>
      <x v="1079"/>
    </i>
    <i>
      <x v="1167"/>
    </i>
    <i>
      <x v="1132"/>
    </i>
    <i>
      <x v="1091"/>
    </i>
    <i>
      <x v="1135"/>
    </i>
    <i>
      <x v="611"/>
    </i>
    <i>
      <x v="480"/>
    </i>
    <i>
      <x v="578"/>
    </i>
    <i>
      <x v="1017"/>
    </i>
    <i>
      <x v="895"/>
    </i>
    <i>
      <x v="894"/>
    </i>
    <i>
      <x v="1013"/>
    </i>
    <i>
      <x v="997"/>
    </i>
    <i>
      <x v="947"/>
    </i>
    <i>
      <x v="909"/>
    </i>
    <i>
      <x v="960"/>
    </i>
    <i>
      <x v="886"/>
    </i>
    <i>
      <x v="1002"/>
    </i>
    <i>
      <x v="795"/>
    </i>
    <i>
      <x v="879"/>
    </i>
    <i>
      <x v="798"/>
    </i>
    <i>
      <x v="594"/>
    </i>
    <i>
      <x v="846"/>
    </i>
    <i>
      <x v="854"/>
    </i>
    <i>
      <x v="783"/>
    </i>
    <i>
      <x v="600"/>
    </i>
    <i>
      <x v="593"/>
    </i>
    <i>
      <x v="843"/>
    </i>
    <i>
      <x v="451"/>
    </i>
    <i>
      <x v="566"/>
    </i>
    <i>
      <x v="563"/>
    </i>
    <i>
      <x v="540"/>
    </i>
    <i>
      <x v="461"/>
    </i>
    <i>
      <x v="416"/>
    </i>
    <i>
      <x v="561"/>
    </i>
    <i>
      <x v="466"/>
    </i>
    <i>
      <x v="457"/>
    </i>
    <i>
      <x v="546"/>
    </i>
    <i>
      <x v="568"/>
    </i>
    <i>
      <x v="498"/>
    </i>
    <i>
      <x v="523"/>
    </i>
    <i>
      <x v="526"/>
    </i>
    <i>
      <x v="499"/>
    </i>
    <i>
      <x v="554"/>
    </i>
    <i>
      <x v="520"/>
    </i>
    <i>
      <x v="462"/>
    </i>
    <i>
      <x v="199"/>
    </i>
    <i>
      <x v="96"/>
    </i>
    <i>
      <x v="31"/>
    </i>
    <i>
      <x v="195"/>
    </i>
    <i>
      <x v="267"/>
    </i>
    <i>
      <x v="159"/>
    </i>
    <i>
      <x v="193"/>
    </i>
    <i>
      <x v="240"/>
    </i>
    <i>
      <x v="206"/>
    </i>
    <i>
      <x v="182"/>
    </i>
    <i>
      <x v="226"/>
    </i>
    <i>
      <x v="27"/>
    </i>
    <i>
      <x v="189"/>
    </i>
    <i>
      <x v="201"/>
    </i>
    <i>
      <x v="200"/>
    </i>
    <i>
      <x v="183"/>
    </i>
    <i>
      <x v="68"/>
    </i>
    <i>
      <x v="214"/>
    </i>
    <i>
      <x v="92"/>
    </i>
    <i>
      <x v="69"/>
    </i>
    <i>
      <x v="20"/>
    </i>
    <i>
      <x v="932"/>
    </i>
    <i>
      <x v="1036"/>
    </i>
    <i>
      <x v="904"/>
    </i>
    <i>
      <x v="1015"/>
    </i>
    <i>
      <x v="1025"/>
    </i>
    <i>
      <x v="990"/>
    </i>
    <i>
      <x v="933"/>
    </i>
    <i>
      <x v="897"/>
    </i>
    <i>
      <x v="975"/>
    </i>
    <i>
      <x v="973"/>
    </i>
    <i>
      <x v="869"/>
    </i>
    <i>
      <x v="595"/>
    </i>
    <i>
      <x v="796"/>
    </i>
    <i>
      <x v="591"/>
    </i>
    <i>
      <x v="692"/>
    </i>
    <i>
      <x v="845"/>
    </i>
    <i>
      <x v="791"/>
    </i>
    <i>
      <x v="612"/>
    </i>
    <i>
      <x v="842"/>
    </i>
    <i>
      <x v="617"/>
    </i>
    <i>
      <x v="668"/>
    </i>
    <i>
      <x v="658"/>
    </i>
    <i>
      <x v="736"/>
    </i>
    <i>
      <x v="811"/>
    </i>
    <i>
      <x v="529"/>
    </i>
    <i>
      <x v="449"/>
    </i>
    <i>
      <x v="548"/>
    </i>
    <i>
      <x v="508"/>
    </i>
    <i>
      <x v="557"/>
    </i>
    <i>
      <x v="552"/>
    </i>
    <i>
      <x v="334"/>
    </i>
    <i>
      <x v="390"/>
    </i>
    <i>
      <x v="493"/>
    </i>
    <i>
      <x v="488"/>
    </i>
    <i>
      <x v="202"/>
    </i>
    <i>
      <x v="196"/>
    </i>
    <i>
      <x v="187"/>
    </i>
    <i>
      <x v="170"/>
    </i>
    <i>
      <x v="93"/>
    </i>
    <i>
      <x v="39"/>
    </i>
    <i>
      <x v="181"/>
    </i>
    <i>
      <x v="205"/>
    </i>
    <i>
      <x v="97"/>
    </i>
    <i>
      <x v="249"/>
    </i>
    <i>
      <x v="37"/>
    </i>
    <i>
      <x v="33"/>
    </i>
    <i>
      <x v="103"/>
    </i>
    <i>
      <x v="198"/>
    </i>
    <i>
      <x v="204"/>
    </i>
    <i>
      <x v="1075"/>
    </i>
    <i>
      <x v="999"/>
    </i>
    <i>
      <x v="924"/>
    </i>
    <i>
      <x v="919"/>
    </i>
    <i>
      <x v="1072"/>
    </i>
    <i>
      <x v="950"/>
    </i>
    <i>
      <x v="963"/>
    </i>
    <i>
      <x v="995"/>
    </i>
    <i>
      <x v="998"/>
    </i>
    <i>
      <x v="952"/>
    </i>
    <i>
      <x v="1000"/>
    </i>
    <i>
      <x v="953"/>
    </i>
    <i>
      <x v="1073"/>
    </i>
    <i>
      <x v="985"/>
    </i>
    <i>
      <x v="1076"/>
    </i>
    <i>
      <x v="986"/>
    </i>
    <i>
      <x v="992"/>
    </i>
    <i>
      <x v="1032"/>
    </i>
    <i>
      <x v="1012"/>
    </i>
    <i>
      <x v="1009"/>
    </i>
    <i>
      <x v="912"/>
    </i>
    <i>
      <x v="916"/>
    </i>
    <i>
      <x v="948"/>
    </i>
    <i>
      <x v="915"/>
    </i>
    <i>
      <x v="1071"/>
    </i>
    <i>
      <x v="902"/>
    </i>
    <i>
      <x v="938"/>
    </i>
    <i>
      <x v="1021"/>
    </i>
    <i>
      <x v="1074"/>
    </i>
    <i>
      <x v="991"/>
    </i>
    <i>
      <x v="939"/>
    </i>
    <i>
      <x v="945"/>
    </i>
    <i>
      <x v="898"/>
    </i>
    <i>
      <x v="926"/>
    </i>
    <i>
      <x v="940"/>
    </i>
    <i>
      <x v="969"/>
    </i>
    <i>
      <x v="994"/>
    </i>
    <i>
      <x v="976"/>
    </i>
    <i>
      <x v="1069"/>
    </i>
    <i>
      <x v="1070"/>
    </i>
    <i>
      <x v="663"/>
    </i>
    <i>
      <x v="715"/>
    </i>
    <i>
      <x v="681"/>
    </i>
    <i>
      <x v="788"/>
    </i>
    <i>
      <x v="772"/>
    </i>
    <i>
      <x v="616"/>
    </i>
    <i>
      <x v="729"/>
    </i>
    <i>
      <x v="747"/>
    </i>
    <i>
      <x v="666"/>
    </i>
    <i>
      <x v="757"/>
    </i>
    <i>
      <x v="717"/>
    </i>
    <i>
      <x v="688"/>
    </i>
    <i>
      <x v="776"/>
    </i>
    <i>
      <x v="689"/>
    </i>
    <i>
      <x v="778"/>
    </i>
    <i>
      <x v="631"/>
    </i>
    <i>
      <x v="732"/>
    </i>
    <i>
      <x v="632"/>
    </i>
    <i>
      <x v="781"/>
    </i>
    <i>
      <x v="760"/>
    </i>
    <i>
      <x v="684"/>
    </i>
    <i>
      <x v="761"/>
    </i>
    <i>
      <x v="745"/>
    </i>
    <i>
      <x v="670"/>
    </i>
    <i>
      <x v="719"/>
    </i>
    <i>
      <x v="763"/>
    </i>
    <i>
      <x v="774"/>
    </i>
    <i>
      <x v="693"/>
    </i>
    <i>
      <x v="777"/>
    </i>
    <i>
      <x v="749"/>
    </i>
    <i>
      <x v="664"/>
    </i>
    <i>
      <x v="645"/>
    </i>
    <i>
      <x v="856"/>
    </i>
    <i>
      <x v="646"/>
    </i>
    <i>
      <x v="860"/>
    </i>
    <i>
      <x v="765"/>
    </i>
    <i>
      <x v="881"/>
    </i>
    <i>
      <x v="634"/>
    </i>
    <i>
      <x v="868"/>
    </i>
    <i>
      <x v="806"/>
    </i>
    <i>
      <x v="738"/>
    </i>
    <i>
      <x v="697"/>
    </i>
    <i>
      <x v="598"/>
    </i>
    <i>
      <x v="808"/>
    </i>
    <i>
      <x v="615"/>
    </i>
    <i>
      <x v="809"/>
    </i>
    <i>
      <x v="835"/>
    </i>
    <i>
      <x v="648"/>
    </i>
    <i>
      <x v="837"/>
    </i>
    <i>
      <x v="767"/>
    </i>
    <i>
      <x v="660"/>
    </i>
    <i>
      <x v="606"/>
    </i>
    <i>
      <x v="720"/>
    </i>
    <i>
      <x v="649"/>
    </i>
    <i>
      <x v="773"/>
    </i>
    <i>
      <x v="650"/>
    </i>
    <i>
      <x v="754"/>
    </i>
    <i>
      <x v="651"/>
    </i>
    <i>
      <x v="722"/>
    </i>
    <i>
      <x v="703"/>
    </i>
    <i>
      <x v="662"/>
    </i>
    <i>
      <x v="817"/>
    </i>
    <i>
      <x v="725"/>
    </i>
    <i>
      <x v="818"/>
    </i>
    <i>
      <x v="727"/>
    </i>
    <i>
      <x v="704"/>
    </i>
    <i>
      <x v="855"/>
    </i>
    <i>
      <x v="652"/>
    </i>
    <i>
      <x v="665"/>
    </i>
    <i>
      <x v="653"/>
    </i>
    <i>
      <x v="730"/>
    </i>
    <i>
      <x v="822"/>
    </i>
    <i>
      <x v="731"/>
    </i>
    <i>
      <x v="823"/>
    </i>
    <i>
      <x v="733"/>
    </i>
    <i>
      <x v="707"/>
    </i>
    <i>
      <x v="735"/>
    </i>
    <i>
      <x v="628"/>
    </i>
    <i>
      <x v="737"/>
    </i>
    <i>
      <x v="589"/>
    </i>
    <i>
      <x v="638"/>
    </i>
    <i>
      <x v="827"/>
    </i>
    <i>
      <x v="782"/>
    </i>
    <i>
      <x v="710"/>
    </i>
    <i>
      <x v="746"/>
    </i>
    <i>
      <x v="622"/>
    </i>
    <i>
      <x v="740"/>
    </i>
    <i>
      <x v="712"/>
    </i>
    <i>
      <x v="742"/>
    </i>
    <i>
      <x v="831"/>
    </i>
    <i>
      <x v="599"/>
    </i>
    <i>
      <x v="751"/>
    </i>
    <i>
      <x v="752"/>
    </i>
    <i>
      <x v="699"/>
    </i>
    <i>
      <x v="734"/>
    </i>
    <i>
      <x v="361"/>
    </i>
    <i>
      <x v="433"/>
    </i>
    <i>
      <x v="378"/>
    </i>
    <i>
      <x v="318"/>
    </i>
    <i>
      <x v="505"/>
    </i>
    <i>
      <x v="396"/>
    </i>
    <i>
      <x v="426"/>
    </i>
    <i>
      <x v="370"/>
    </i>
    <i>
      <x v="530"/>
    </i>
    <i>
      <x v="587"/>
    </i>
    <i>
      <x v="384"/>
    </i>
    <i>
      <x v="339"/>
    </i>
    <i>
      <x v="347"/>
    </i>
    <i>
      <x v="441"/>
    </i>
    <i>
      <x v="315"/>
    </i>
    <i>
      <x v="313"/>
    </i>
    <i>
      <x v="367"/>
    </i>
    <i>
      <x v="374"/>
    </i>
    <i>
      <x v="393"/>
    </i>
    <i>
      <x v="543"/>
    </i>
    <i>
      <x v="306"/>
    </i>
    <i>
      <x v="544"/>
    </i>
    <i>
      <x v="534"/>
    </i>
    <i>
      <x v="545"/>
    </i>
    <i>
      <x v="385"/>
    </i>
    <i>
      <x v="319"/>
    </i>
    <i>
      <x v="364"/>
    </i>
    <i>
      <x v="547"/>
    </i>
    <i>
      <x v="322"/>
    </i>
    <i>
      <x v="408"/>
    </i>
    <i>
      <x v="525"/>
    </i>
    <i>
      <x v="383"/>
    </i>
    <i>
      <x v="359"/>
    </i>
    <i>
      <x v="550"/>
    </i>
    <i>
      <x v="302"/>
    </i>
    <i>
      <x v="409"/>
    </i>
    <i>
      <x v="439"/>
    </i>
    <i>
      <x v="454"/>
    </i>
    <i>
      <x v="392"/>
    </i>
    <i>
      <x v="553"/>
    </i>
    <i>
      <x v="368"/>
    </i>
    <i>
      <x v="455"/>
    </i>
    <i>
      <x v="413"/>
    </i>
    <i>
      <x v="438"/>
    </i>
    <i>
      <x v="533"/>
    </i>
    <i>
      <x v="556"/>
    </i>
    <i>
      <x v="308"/>
    </i>
    <i>
      <x v="410"/>
    </i>
    <i>
      <x v="419"/>
    </i>
    <i>
      <x v="536"/>
    </i>
    <i>
      <x v="586"/>
    </i>
    <i>
      <x v="537"/>
    </i>
    <i>
      <x v="398"/>
    </i>
    <i>
      <x v="414"/>
    </i>
    <i>
      <x v="59"/>
    </i>
    <i>
      <x v="264"/>
    </i>
    <i>
      <x v="256"/>
    </i>
    <i>
      <x v="38"/>
    </i>
    <i>
      <x v="272"/>
    </i>
    <i>
      <x v="50"/>
    </i>
    <i>
      <x v="288"/>
    </i>
    <i>
      <x v="180"/>
    </i>
    <i>
      <x v="8"/>
    </i>
    <i>
      <x v="221"/>
    </i>
    <i>
      <x v="268"/>
    </i>
    <i>
      <x v="107"/>
    </i>
    <i>
      <x v="19"/>
    </i>
    <i>
      <x v="223"/>
    </i>
    <i>
      <x v="14"/>
    </i>
    <i>
      <x v="149"/>
    </i>
    <i>
      <x v="215"/>
    </i>
    <i>
      <x v="15"/>
    </i>
    <i>
      <x v="169"/>
    </i>
    <i>
      <x v="119"/>
    </i>
    <i>
      <x v="28"/>
    </i>
    <i>
      <x v="227"/>
    </i>
    <i>
      <x v="266"/>
    </i>
    <i>
      <x v="76"/>
    </i>
    <i>
      <x v="49"/>
    </i>
    <i>
      <x v="42"/>
    </i>
    <i>
      <x v="142"/>
    </i>
    <i>
      <x v="186"/>
    </i>
    <i>
      <x v="209"/>
    </i>
    <i>
      <x v="231"/>
    </i>
    <i>
      <x v="282"/>
    </i>
    <i>
      <x v="132"/>
    </i>
    <i>
      <x v="62"/>
    </i>
    <i>
      <x v="54"/>
    </i>
    <i>
      <x v="213"/>
    </i>
    <i>
      <x v="64"/>
    </i>
    <i>
      <x v="127"/>
    </i>
    <i>
      <x v="235"/>
    </i>
    <i>
      <x v="94"/>
    </i>
    <i>
      <x v="236"/>
    </i>
    <i>
      <x v="259"/>
    </i>
    <i>
      <x v="21"/>
    </i>
    <i>
      <x v="52"/>
    </i>
    <i>
      <x v="108"/>
    </i>
    <i>
      <x v="263"/>
    </i>
    <i>
      <x v="32"/>
    </i>
    <i>
      <x v="57"/>
    </i>
    <i>
      <x v="158"/>
    </i>
    <i>
      <x v="18"/>
    </i>
    <i>
      <x v="241"/>
    </i>
    <i>
      <x v="269"/>
    </i>
    <i>
      <x v="242"/>
    </i>
    <i>
      <x v="73"/>
    </i>
    <i>
      <x v="135"/>
    </i>
    <i>
      <x v="273"/>
    </i>
    <i>
      <x v="5"/>
    </i>
    <i>
      <x v="104"/>
    </i>
    <i>
      <x v="245"/>
    </i>
    <i>
      <x v="277"/>
    </i>
    <i>
      <x v="117"/>
    </i>
    <i>
      <x v="124"/>
    </i>
    <i>
      <x v="110"/>
    </i>
    <i>
      <x v="281"/>
    </i>
    <i>
      <x v="16"/>
    </i>
    <i>
      <x v="13"/>
    </i>
    <i>
      <x v="48"/>
    </i>
    <i>
      <x v="61"/>
    </i>
    <i>
      <x v="2"/>
    </i>
    <i>
      <x v="114"/>
    </i>
    <i>
      <x v="111"/>
    </i>
    <i>
      <x v="1"/>
    </i>
    <i>
      <x v="22"/>
    </i>
    <i>
      <x v="147"/>
    </i>
    <i>
      <x v="40"/>
    </i>
    <i>
      <x v="216"/>
    </i>
    <i>
      <x v="45"/>
    </i>
    <i>
      <x v="255"/>
    </i>
    <i t="grand">
      <x/>
    </i>
  </rowItems>
  <colFields count="1">
    <field x="-2"/>
  </colFields>
  <colItems count="2">
    <i>
      <x/>
    </i>
    <i i="1">
      <x v="1"/>
    </i>
  </colItems>
  <pageFields count="2">
    <pageField fld="10" hier="-1"/>
    <pageField fld="16" hier="-1"/>
  </pageFields>
  <dataFields count="2">
    <dataField name="Sum of Points" fld="14" baseField="0" baseItem="0"/>
    <dataField name="Average of Age" fld="1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213-C092-5E4D-999E-87C2B944189C}">
  <dimension ref="A1:G5"/>
  <sheetViews>
    <sheetView zoomScale="120" zoomScaleNormal="120" workbookViewId="0">
      <selection activeCell="E12" sqref="E12"/>
    </sheetView>
  </sheetViews>
  <sheetFormatPr baseColWidth="10" defaultRowHeight="15" x14ac:dyDescent="0.2"/>
  <cols>
    <col min="1" max="16384" width="10.83203125" style="2"/>
  </cols>
  <sheetData>
    <row r="1" spans="1:7" ht="22" x14ac:dyDescent="0.3">
      <c r="A1" s="31" t="s">
        <v>0</v>
      </c>
      <c r="B1" s="33">
        <v>2025</v>
      </c>
      <c r="C1" s="34"/>
      <c r="D1" s="35"/>
      <c r="E1" s="33">
        <v>2024</v>
      </c>
      <c r="F1" s="34"/>
      <c r="G1" s="35"/>
    </row>
    <row r="2" spans="1:7" ht="20" thickBot="1" x14ac:dyDescent="0.3">
      <c r="A2" s="32"/>
      <c r="B2" s="3" t="s">
        <v>1</v>
      </c>
      <c r="C2" s="4" t="s">
        <v>2</v>
      </c>
      <c r="D2" s="5" t="s">
        <v>3</v>
      </c>
      <c r="E2" s="3" t="s">
        <v>1</v>
      </c>
      <c r="F2" s="4" t="s">
        <v>2</v>
      </c>
      <c r="G2" s="5" t="s">
        <v>3</v>
      </c>
    </row>
    <row r="3" spans="1:7" ht="19" x14ac:dyDescent="0.25">
      <c r="A3" s="6" t="s">
        <v>4</v>
      </c>
      <c r="B3" s="7">
        <f>B5*10</f>
        <v>700</v>
      </c>
      <c r="C3" s="8">
        <f t="shared" ref="C3:D3" si="0">C5*10</f>
        <v>420</v>
      </c>
      <c r="D3" s="9">
        <f t="shared" si="0"/>
        <v>280</v>
      </c>
      <c r="E3" s="7">
        <f>B3/2</f>
        <v>350</v>
      </c>
      <c r="F3" s="8">
        <f t="shared" ref="F3:G5" si="1">C3/2</f>
        <v>210</v>
      </c>
      <c r="G3" s="9">
        <f t="shared" si="1"/>
        <v>140</v>
      </c>
    </row>
    <row r="4" spans="1:7" ht="19" x14ac:dyDescent="0.25">
      <c r="A4" s="10" t="s">
        <v>5</v>
      </c>
      <c r="B4" s="11">
        <f>B5*5</f>
        <v>350</v>
      </c>
      <c r="C4" s="12">
        <f t="shared" ref="C4:D4" si="2">C5*5</f>
        <v>210</v>
      </c>
      <c r="D4" s="13">
        <f t="shared" si="2"/>
        <v>140</v>
      </c>
      <c r="E4" s="11">
        <f t="shared" ref="E4:E5" si="3">B4/2</f>
        <v>175</v>
      </c>
      <c r="F4" s="12">
        <f t="shared" si="1"/>
        <v>105</v>
      </c>
      <c r="G4" s="13">
        <f t="shared" si="1"/>
        <v>70</v>
      </c>
    </row>
    <row r="5" spans="1:7" ht="20" thickBot="1" x14ac:dyDescent="0.3">
      <c r="A5" s="14" t="s">
        <v>6</v>
      </c>
      <c r="B5" s="15">
        <v>70</v>
      </c>
      <c r="C5" s="16">
        <v>42</v>
      </c>
      <c r="D5" s="17">
        <v>28</v>
      </c>
      <c r="E5" s="15">
        <f t="shared" si="3"/>
        <v>35</v>
      </c>
      <c r="F5" s="16">
        <f t="shared" si="1"/>
        <v>21</v>
      </c>
      <c r="G5" s="17">
        <f t="shared" si="1"/>
        <v>14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BC39-1F14-124F-8C55-BCA324DB4DD0}">
  <dimension ref="A1:Q1927"/>
  <sheetViews>
    <sheetView zoomScale="110" zoomScaleNormal="110" workbookViewId="0">
      <pane ySplit="1" topLeftCell="A1883" activePane="bottomLeft" state="frozen"/>
      <selection pane="bottomLeft" activeCell="K1892" sqref="K1892"/>
    </sheetView>
  </sheetViews>
  <sheetFormatPr baseColWidth="10" defaultRowHeight="16" x14ac:dyDescent="0.2"/>
  <cols>
    <col min="1" max="2" width="10.83203125" style="1"/>
    <col min="3" max="3" width="19.33203125" style="1" bestFit="1" customWidth="1"/>
    <col min="4" max="4" width="16" style="1" bestFit="1" customWidth="1"/>
    <col min="5" max="6" width="10.83203125" style="1"/>
    <col min="7" max="7" width="22.1640625" style="1" bestFit="1" customWidth="1"/>
    <col min="8" max="9" width="10.83203125" style="1"/>
    <col min="10" max="10" width="37.6640625" bestFit="1" customWidth="1"/>
    <col min="11" max="13" width="10.83203125" style="19"/>
    <col min="14" max="14" width="15.1640625" style="19" customWidth="1"/>
    <col min="15" max="15" width="10.83203125" style="19"/>
    <col min="16" max="16" width="34.83203125" style="19" customWidth="1"/>
    <col min="17" max="17" width="10.83203125" style="30"/>
  </cols>
  <sheetData>
    <row r="1" spans="1:17" s="18" customFormat="1" x14ac:dyDescent="0.2">
      <c r="A1" s="22" t="s">
        <v>7</v>
      </c>
      <c r="B1" s="22" t="s">
        <v>3353</v>
      </c>
      <c r="C1" s="22" t="s">
        <v>8</v>
      </c>
      <c r="D1" s="22" t="s">
        <v>9</v>
      </c>
      <c r="E1" s="22" t="s">
        <v>10</v>
      </c>
      <c r="F1" s="22" t="s">
        <v>11</v>
      </c>
      <c r="G1" s="22" t="s">
        <v>12</v>
      </c>
      <c r="H1" s="22" t="s">
        <v>13</v>
      </c>
      <c r="I1" s="22" t="s">
        <v>14</v>
      </c>
      <c r="J1" s="23" t="s">
        <v>12</v>
      </c>
      <c r="K1" s="24" t="s">
        <v>2480</v>
      </c>
      <c r="L1" s="24" t="s">
        <v>2481</v>
      </c>
      <c r="M1" s="24" t="s">
        <v>2482</v>
      </c>
      <c r="N1" s="25" t="s">
        <v>2483</v>
      </c>
      <c r="O1" s="25" t="s">
        <v>0</v>
      </c>
      <c r="P1" s="26" t="s">
        <v>2502</v>
      </c>
      <c r="Q1" s="25" t="s">
        <v>3972</v>
      </c>
    </row>
    <row r="2" spans="1:17" x14ac:dyDescent="0.2">
      <c r="A2" t="s">
        <v>15</v>
      </c>
      <c r="B2" t="s">
        <v>16</v>
      </c>
      <c r="C2" t="s">
        <v>17</v>
      </c>
      <c r="D2" t="s">
        <v>18</v>
      </c>
      <c r="E2">
        <v>1</v>
      </c>
      <c r="F2" s="28">
        <v>33015</v>
      </c>
      <c r="G2" t="s">
        <v>19</v>
      </c>
      <c r="H2" t="s">
        <v>20</v>
      </c>
      <c r="I2">
        <v>1</v>
      </c>
      <c r="J2" t="s">
        <v>21</v>
      </c>
      <c r="K2" s="19" t="str">
        <f>IF(MID(G2,LEN($G2)-1,1)="M","m","w")</f>
        <v>m</v>
      </c>
      <c r="L2" s="19" t="str">
        <f>IF(ISNUMBER(SEARCH("Cup", $J2)), "Cup", IF(ISNUMBER(SEARCH("European Judo Championships", $J2)), "EC", IF(ISNUMBER(SEARCH("World Championships", $J2)), "WC", "")))</f>
        <v>EC</v>
      </c>
      <c r="M2" s="19" t="str">
        <f>RIGHT($J2, 4)</f>
        <v>2023</v>
      </c>
      <c r="N2" s="19" t="str">
        <f>M2&amp;" "&amp;L2&amp;" "&amp;I2</f>
        <v>2023 EC 1</v>
      </c>
      <c r="O2" s="19">
        <f>INDEX('Points ref'!B:B, MATCH($N2, 'Points ref'!A:A, 0))</f>
        <v>0</v>
      </c>
      <c r="P2" s="21" t="str">
        <f>"["&amp;B2&amp;"] "&amp;C2&amp;", "&amp;D2&amp;" ("&amp;A2&amp;")"</f>
        <v>[FRA] GAROFOLI, Romain (a599bf49)</v>
      </c>
      <c r="Q2" s="30">
        <f ca="1">YEAR(TODAY())-YEAR(F2)</f>
        <v>35</v>
      </c>
    </row>
    <row r="3" spans="1:17" x14ac:dyDescent="0.2">
      <c r="A3" t="s">
        <v>22</v>
      </c>
      <c r="B3" t="s">
        <v>23</v>
      </c>
      <c r="C3" t="s">
        <v>24</v>
      </c>
      <c r="D3" t="s">
        <v>25</v>
      </c>
      <c r="E3">
        <v>1</v>
      </c>
      <c r="F3" s="28">
        <v>33418</v>
      </c>
      <c r="G3" t="s">
        <v>19</v>
      </c>
      <c r="H3" t="s">
        <v>20</v>
      </c>
      <c r="I3">
        <v>2</v>
      </c>
      <c r="J3" t="s">
        <v>21</v>
      </c>
      <c r="K3" s="19" t="str">
        <f t="shared" ref="K3:K66" si="0">IF(MID(G3,LEN($G3)-1,1)="M","m","w")</f>
        <v>m</v>
      </c>
      <c r="L3" s="19" t="str">
        <f t="shared" ref="L3:L66" si="1">IF(ISNUMBER(SEARCH("Cup", $J3)), "Cup", IF(ISNUMBER(SEARCH("European Judo Championships", $J3)), "EC", IF(ISNUMBER(SEARCH("World Championships", $J3)), "WC", "")))</f>
        <v>EC</v>
      </c>
      <c r="M3" s="19" t="str">
        <f t="shared" ref="M3:M66" si="2">RIGHT($J3, 4)</f>
        <v>2023</v>
      </c>
      <c r="N3" s="19" t="str">
        <f t="shared" ref="N3:N66" si="3">M3&amp;" "&amp;L3&amp;" "&amp;I3</f>
        <v>2023 EC 2</v>
      </c>
      <c r="O3" s="19">
        <f>INDEX('Points ref'!B:B, MATCH($N3, 'Points ref'!A:A, 0))</f>
        <v>0</v>
      </c>
      <c r="P3" s="21" t="str">
        <f t="shared" ref="P3:P66" si="4">"["&amp;B3&amp;"] "&amp;C3&amp;", "&amp;D3&amp;" ("&amp;A3&amp;")"</f>
        <v>[CZE] ZLAMAL, Frantisek (8f13c7dd)</v>
      </c>
      <c r="Q3" s="30">
        <f t="shared" ref="Q3:Q66" ca="1" si="5">YEAR(TODAY())-YEAR(F3)</f>
        <v>34</v>
      </c>
    </row>
    <row r="4" spans="1:17" x14ac:dyDescent="0.2">
      <c r="A4" t="s">
        <v>26</v>
      </c>
      <c r="B4" t="s">
        <v>27</v>
      </c>
      <c r="C4" t="s">
        <v>28</v>
      </c>
      <c r="D4" t="s">
        <v>29</v>
      </c>
      <c r="E4">
        <v>1</v>
      </c>
      <c r="F4" s="28">
        <v>33197</v>
      </c>
      <c r="G4" t="s">
        <v>19</v>
      </c>
      <c r="H4" t="s">
        <v>20</v>
      </c>
      <c r="I4">
        <v>3</v>
      </c>
      <c r="J4" t="s">
        <v>21</v>
      </c>
      <c r="K4" s="19" t="str">
        <f t="shared" si="0"/>
        <v>m</v>
      </c>
      <c r="L4" s="19" t="str">
        <f t="shared" si="1"/>
        <v>EC</v>
      </c>
      <c r="M4" s="19" t="str">
        <f t="shared" si="2"/>
        <v>2023</v>
      </c>
      <c r="N4" s="19" t="str">
        <f t="shared" si="3"/>
        <v>2023 EC 3</v>
      </c>
      <c r="O4" s="19">
        <f>INDEX('Points ref'!B:B, MATCH($N4, 'Points ref'!A:A, 0))</f>
        <v>0</v>
      </c>
      <c r="P4" s="21" t="str">
        <f t="shared" si="4"/>
        <v>[ITA] MAZZOCATO, Mattia (139f2df9)</v>
      </c>
      <c r="Q4" s="30">
        <f t="shared" ca="1" si="5"/>
        <v>35</v>
      </c>
    </row>
    <row r="5" spans="1:17" x14ac:dyDescent="0.2">
      <c r="A5" t="s">
        <v>30</v>
      </c>
      <c r="B5" t="s">
        <v>31</v>
      </c>
      <c r="C5" t="s">
        <v>32</v>
      </c>
      <c r="D5" t="s">
        <v>33</v>
      </c>
      <c r="E5">
        <v>1</v>
      </c>
      <c r="F5" s="28">
        <v>33170</v>
      </c>
      <c r="G5" t="s">
        <v>19</v>
      </c>
      <c r="H5" t="s">
        <v>34</v>
      </c>
      <c r="I5">
        <v>1</v>
      </c>
      <c r="J5" t="s">
        <v>21</v>
      </c>
      <c r="K5" s="19" t="str">
        <f t="shared" si="0"/>
        <v>m</v>
      </c>
      <c r="L5" s="19" t="str">
        <f t="shared" si="1"/>
        <v>EC</v>
      </c>
      <c r="M5" s="19" t="str">
        <f t="shared" si="2"/>
        <v>2023</v>
      </c>
      <c r="N5" s="19" t="str">
        <f t="shared" si="3"/>
        <v>2023 EC 1</v>
      </c>
      <c r="O5" s="19">
        <f>INDEX('Points ref'!B:B, MATCH($N5, 'Points ref'!A:A, 0))</f>
        <v>0</v>
      </c>
      <c r="P5" s="21" t="str">
        <f t="shared" si="4"/>
        <v>[GEO] MEREBASHVILI, Paata (41ccf337)</v>
      </c>
      <c r="Q5" s="30">
        <f t="shared" ca="1" si="5"/>
        <v>35</v>
      </c>
    </row>
    <row r="6" spans="1:17" x14ac:dyDescent="0.2">
      <c r="A6" t="s">
        <v>35</v>
      </c>
      <c r="B6" t="s">
        <v>36</v>
      </c>
      <c r="C6" t="s">
        <v>37</v>
      </c>
      <c r="D6" t="s">
        <v>38</v>
      </c>
      <c r="E6">
        <v>1</v>
      </c>
      <c r="F6" s="28">
        <v>33231</v>
      </c>
      <c r="G6" t="s">
        <v>19</v>
      </c>
      <c r="H6" t="s">
        <v>34</v>
      </c>
      <c r="I6">
        <v>2</v>
      </c>
      <c r="J6" t="s">
        <v>21</v>
      </c>
      <c r="K6" s="19" t="str">
        <f t="shared" si="0"/>
        <v>m</v>
      </c>
      <c r="L6" s="19" t="str">
        <f t="shared" si="1"/>
        <v>EC</v>
      </c>
      <c r="M6" s="19" t="str">
        <f t="shared" si="2"/>
        <v>2023</v>
      </c>
      <c r="N6" s="19" t="str">
        <f t="shared" si="3"/>
        <v>2023 EC 2</v>
      </c>
      <c r="O6" s="19">
        <f>INDEX('Points ref'!B:B, MATCH($N6, 'Points ref'!A:A, 0))</f>
        <v>0</v>
      </c>
      <c r="P6" s="21" t="str">
        <f t="shared" si="4"/>
        <v>[AZE] SHAMIZADA, Rashid (ff5eefd3)</v>
      </c>
      <c r="Q6" s="30">
        <f t="shared" ca="1" si="5"/>
        <v>35</v>
      </c>
    </row>
    <row r="7" spans="1:17" x14ac:dyDescent="0.2">
      <c r="A7" t="s">
        <v>43</v>
      </c>
      <c r="B7" t="s">
        <v>44</v>
      </c>
      <c r="C7" t="s">
        <v>45</v>
      </c>
      <c r="D7" t="s">
        <v>46</v>
      </c>
      <c r="E7">
        <v>1</v>
      </c>
      <c r="F7" s="28">
        <v>33360</v>
      </c>
      <c r="G7" t="s">
        <v>19</v>
      </c>
      <c r="H7" t="s">
        <v>34</v>
      </c>
      <c r="I7">
        <v>3</v>
      </c>
      <c r="J7" t="s">
        <v>21</v>
      </c>
      <c r="K7" s="19" t="str">
        <f t="shared" si="0"/>
        <v>m</v>
      </c>
      <c r="L7" s="19" t="str">
        <f t="shared" si="1"/>
        <v>EC</v>
      </c>
      <c r="M7" s="19" t="str">
        <f t="shared" si="2"/>
        <v>2023</v>
      </c>
      <c r="N7" s="19" t="str">
        <f t="shared" si="3"/>
        <v>2023 EC 3</v>
      </c>
      <c r="O7" s="19">
        <f>INDEX('Points ref'!B:B, MATCH($N7, 'Points ref'!A:A, 0))</f>
        <v>0</v>
      </c>
      <c r="P7" s="21" t="str">
        <f t="shared" si="4"/>
        <v>[BEL] DEMIDDELE, Mike (139e55e9)</v>
      </c>
      <c r="Q7" s="30">
        <f t="shared" ca="1" si="5"/>
        <v>34</v>
      </c>
    </row>
    <row r="8" spans="1:17" x14ac:dyDescent="0.2">
      <c r="A8" s="29" t="s">
        <v>39</v>
      </c>
      <c r="B8" t="s">
        <v>40</v>
      </c>
      <c r="C8" t="s">
        <v>41</v>
      </c>
      <c r="D8" t="s">
        <v>42</v>
      </c>
      <c r="E8">
        <v>1</v>
      </c>
      <c r="F8" s="28">
        <v>33334</v>
      </c>
      <c r="G8" t="s">
        <v>19</v>
      </c>
      <c r="H8" t="s">
        <v>34</v>
      </c>
      <c r="I8">
        <v>3</v>
      </c>
      <c r="J8" t="s">
        <v>21</v>
      </c>
      <c r="K8" s="19" t="str">
        <f t="shared" si="0"/>
        <v>m</v>
      </c>
      <c r="L8" s="19" t="str">
        <f t="shared" si="1"/>
        <v>EC</v>
      </c>
      <c r="M8" s="19" t="str">
        <f t="shared" si="2"/>
        <v>2023</v>
      </c>
      <c r="N8" s="19" t="str">
        <f t="shared" si="3"/>
        <v>2023 EC 3</v>
      </c>
      <c r="O8" s="19">
        <f>INDEX('Points ref'!B:B, MATCH($N8, 'Points ref'!A:A, 0))</f>
        <v>0</v>
      </c>
      <c r="P8" s="21" t="str">
        <f t="shared" si="4"/>
        <v>[POL] KLIMAS, Andrzej (8657e711)</v>
      </c>
      <c r="Q8" s="30">
        <f t="shared" ca="1" si="5"/>
        <v>34</v>
      </c>
    </row>
    <row r="9" spans="1:17" x14ac:dyDescent="0.2">
      <c r="A9" t="s">
        <v>47</v>
      </c>
      <c r="B9" t="s">
        <v>48</v>
      </c>
      <c r="C9" t="s">
        <v>49</v>
      </c>
      <c r="D9" t="s">
        <v>50</v>
      </c>
      <c r="E9">
        <v>1</v>
      </c>
      <c r="F9" s="28">
        <v>33329</v>
      </c>
      <c r="G9" t="s">
        <v>19</v>
      </c>
      <c r="H9" t="s">
        <v>51</v>
      </c>
      <c r="I9">
        <v>1</v>
      </c>
      <c r="J9" t="s">
        <v>21</v>
      </c>
      <c r="K9" s="19" t="str">
        <f t="shared" si="0"/>
        <v>m</v>
      </c>
      <c r="L9" s="19" t="str">
        <f t="shared" si="1"/>
        <v>EC</v>
      </c>
      <c r="M9" s="19" t="str">
        <f t="shared" si="2"/>
        <v>2023</v>
      </c>
      <c r="N9" s="19" t="str">
        <f t="shared" si="3"/>
        <v>2023 EC 1</v>
      </c>
      <c r="O9" s="19">
        <f>INDEX('Points ref'!B:B, MATCH($N9, 'Points ref'!A:A, 0))</f>
        <v>0</v>
      </c>
      <c r="P9" s="21" t="str">
        <f t="shared" si="4"/>
        <v>[NED] VAN DER PLOEG, Wessel (bf8bbae5)</v>
      </c>
      <c r="Q9" s="30">
        <f t="shared" ca="1" si="5"/>
        <v>34</v>
      </c>
    </row>
    <row r="10" spans="1:17" x14ac:dyDescent="0.2">
      <c r="A10" t="s">
        <v>52</v>
      </c>
      <c r="B10" t="s">
        <v>53</v>
      </c>
      <c r="C10" t="s">
        <v>54</v>
      </c>
      <c r="D10" t="s">
        <v>55</v>
      </c>
      <c r="E10">
        <v>1</v>
      </c>
      <c r="F10" s="28">
        <v>34043</v>
      </c>
      <c r="G10" t="s">
        <v>19</v>
      </c>
      <c r="H10" t="s">
        <v>51</v>
      </c>
      <c r="I10">
        <v>2</v>
      </c>
      <c r="J10" t="s">
        <v>21</v>
      </c>
      <c r="K10" s="19" t="str">
        <f t="shared" si="0"/>
        <v>m</v>
      </c>
      <c r="L10" s="19" t="str">
        <f t="shared" si="1"/>
        <v>EC</v>
      </c>
      <c r="M10" s="19" t="str">
        <f t="shared" si="2"/>
        <v>2023</v>
      </c>
      <c r="N10" s="19" t="str">
        <f t="shared" si="3"/>
        <v>2023 EC 2</v>
      </c>
      <c r="O10" s="19">
        <f>INDEX('Points ref'!B:B, MATCH($N10, 'Points ref'!A:A, 0))</f>
        <v>0</v>
      </c>
      <c r="P10" s="21" t="str">
        <f t="shared" si="4"/>
        <v>[GER] TAREQ, Jamal (2148bfad)</v>
      </c>
      <c r="Q10" s="30">
        <f t="shared" ca="1" si="5"/>
        <v>32</v>
      </c>
    </row>
    <row r="11" spans="1:17" x14ac:dyDescent="0.2">
      <c r="A11" t="s">
        <v>56</v>
      </c>
      <c r="B11" t="s">
        <v>57</v>
      </c>
      <c r="C11" t="s">
        <v>58</v>
      </c>
      <c r="D11" t="s">
        <v>59</v>
      </c>
      <c r="E11">
        <v>1</v>
      </c>
      <c r="F11" s="28">
        <v>33463</v>
      </c>
      <c r="G11" t="s">
        <v>19</v>
      </c>
      <c r="H11" t="s">
        <v>51</v>
      </c>
      <c r="I11">
        <v>3</v>
      </c>
      <c r="J11" t="s">
        <v>21</v>
      </c>
      <c r="K11" s="19" t="str">
        <f t="shared" si="0"/>
        <v>m</v>
      </c>
      <c r="L11" s="19" t="str">
        <f t="shared" si="1"/>
        <v>EC</v>
      </c>
      <c r="M11" s="19" t="str">
        <f t="shared" si="2"/>
        <v>2023</v>
      </c>
      <c r="N11" s="19" t="str">
        <f t="shared" si="3"/>
        <v>2023 EC 3</v>
      </c>
      <c r="O11" s="19">
        <f>INDEX('Points ref'!B:B, MATCH($N11, 'Points ref'!A:A, 0))</f>
        <v>0</v>
      </c>
      <c r="P11" s="21" t="str">
        <f t="shared" si="4"/>
        <v>[EST] ROTHBERG, Steven (e9bd48c8)</v>
      </c>
      <c r="Q11" s="30">
        <f t="shared" ca="1" si="5"/>
        <v>34</v>
      </c>
    </row>
    <row r="12" spans="1:17" x14ac:dyDescent="0.2">
      <c r="A12" t="s">
        <v>60</v>
      </c>
      <c r="B12" t="s">
        <v>16</v>
      </c>
      <c r="C12" t="s">
        <v>61</v>
      </c>
      <c r="D12" t="s">
        <v>62</v>
      </c>
      <c r="E12">
        <v>1</v>
      </c>
      <c r="F12" s="28">
        <v>33957</v>
      </c>
      <c r="G12" t="s">
        <v>19</v>
      </c>
      <c r="H12" t="s">
        <v>51</v>
      </c>
      <c r="I12">
        <v>3</v>
      </c>
      <c r="J12" t="s">
        <v>21</v>
      </c>
      <c r="K12" s="19" t="str">
        <f t="shared" si="0"/>
        <v>m</v>
      </c>
      <c r="L12" s="19" t="str">
        <f t="shared" si="1"/>
        <v>EC</v>
      </c>
      <c r="M12" s="19" t="str">
        <f t="shared" si="2"/>
        <v>2023</v>
      </c>
      <c r="N12" s="19" t="str">
        <f t="shared" si="3"/>
        <v>2023 EC 3</v>
      </c>
      <c r="O12" s="19">
        <f>INDEX('Points ref'!B:B, MATCH($N12, 'Points ref'!A:A, 0))</f>
        <v>0</v>
      </c>
      <c r="P12" s="21" t="str">
        <f t="shared" si="4"/>
        <v>[FRA] DEL GATTO, Jordane (5f42b854)</v>
      </c>
      <c r="Q12" s="30">
        <f t="shared" ca="1" si="5"/>
        <v>33</v>
      </c>
    </row>
    <row r="13" spans="1:17" x14ac:dyDescent="0.2">
      <c r="A13" t="s">
        <v>63</v>
      </c>
      <c r="B13" t="s">
        <v>23</v>
      </c>
      <c r="C13" t="s">
        <v>64</v>
      </c>
      <c r="D13" t="s">
        <v>65</v>
      </c>
      <c r="E13">
        <v>1</v>
      </c>
      <c r="F13" s="28">
        <v>32618</v>
      </c>
      <c r="G13" t="s">
        <v>19</v>
      </c>
      <c r="H13" t="s">
        <v>66</v>
      </c>
      <c r="I13">
        <v>1</v>
      </c>
      <c r="J13" t="s">
        <v>21</v>
      </c>
      <c r="K13" s="19" t="str">
        <f t="shared" si="0"/>
        <v>m</v>
      </c>
      <c r="L13" s="19" t="str">
        <f t="shared" si="1"/>
        <v>EC</v>
      </c>
      <c r="M13" s="19" t="str">
        <f t="shared" si="2"/>
        <v>2023</v>
      </c>
      <c r="N13" s="19" t="str">
        <f t="shared" si="3"/>
        <v>2023 EC 1</v>
      </c>
      <c r="O13" s="19">
        <f>INDEX('Points ref'!B:B, MATCH($N13, 'Points ref'!A:A, 0))</f>
        <v>0</v>
      </c>
      <c r="P13" s="21" t="str">
        <f t="shared" si="4"/>
        <v>[CZE] SEDMIDUBSKY, Vaclav (7ccfc55b)</v>
      </c>
      <c r="Q13" s="30">
        <f t="shared" ca="1" si="5"/>
        <v>36</v>
      </c>
    </row>
    <row r="14" spans="1:17" x14ac:dyDescent="0.2">
      <c r="A14" t="s">
        <v>67</v>
      </c>
      <c r="B14" t="s">
        <v>23</v>
      </c>
      <c r="C14" t="s">
        <v>68</v>
      </c>
      <c r="D14" t="s">
        <v>69</v>
      </c>
      <c r="E14">
        <v>1</v>
      </c>
      <c r="F14" s="28">
        <v>32654</v>
      </c>
      <c r="G14" t="s">
        <v>19</v>
      </c>
      <c r="H14" t="s">
        <v>66</v>
      </c>
      <c r="I14">
        <v>2</v>
      </c>
      <c r="J14" t="s">
        <v>21</v>
      </c>
      <c r="K14" s="19" t="str">
        <f t="shared" si="0"/>
        <v>m</v>
      </c>
      <c r="L14" s="19" t="str">
        <f t="shared" si="1"/>
        <v>EC</v>
      </c>
      <c r="M14" s="19" t="str">
        <f t="shared" si="2"/>
        <v>2023</v>
      </c>
      <c r="N14" s="19" t="str">
        <f t="shared" si="3"/>
        <v>2023 EC 2</v>
      </c>
      <c r="O14" s="19">
        <f>INDEX('Points ref'!B:B, MATCH($N14, 'Points ref'!A:A, 0))</f>
        <v>0</v>
      </c>
      <c r="P14" s="21" t="str">
        <f t="shared" si="4"/>
        <v>[CZE] KYTYR, Pavel (9a64f6c5)</v>
      </c>
      <c r="Q14" s="30">
        <f t="shared" ca="1" si="5"/>
        <v>36</v>
      </c>
    </row>
    <row r="15" spans="1:17" x14ac:dyDescent="0.2">
      <c r="A15" t="s">
        <v>73</v>
      </c>
      <c r="B15" t="s">
        <v>40</v>
      </c>
      <c r="C15" t="s">
        <v>74</v>
      </c>
      <c r="D15" t="s">
        <v>75</v>
      </c>
      <c r="E15">
        <v>1</v>
      </c>
      <c r="F15" s="28">
        <v>33567</v>
      </c>
      <c r="G15" t="s">
        <v>19</v>
      </c>
      <c r="H15" t="s">
        <v>66</v>
      </c>
      <c r="I15">
        <v>3</v>
      </c>
      <c r="J15" t="s">
        <v>21</v>
      </c>
      <c r="K15" s="19" t="str">
        <f t="shared" si="0"/>
        <v>m</v>
      </c>
      <c r="L15" s="19" t="str">
        <f t="shared" si="1"/>
        <v>EC</v>
      </c>
      <c r="M15" s="19" t="str">
        <f t="shared" si="2"/>
        <v>2023</v>
      </c>
      <c r="N15" s="19" t="str">
        <f t="shared" si="3"/>
        <v>2023 EC 3</v>
      </c>
      <c r="O15" s="19">
        <f>INDEX('Points ref'!B:B, MATCH($N15, 'Points ref'!A:A, 0))</f>
        <v>0</v>
      </c>
      <c r="P15" s="21" t="str">
        <f t="shared" si="4"/>
        <v>[POL] POJAWA, Piotr (7fa75d6e)</v>
      </c>
      <c r="Q15" s="30">
        <f t="shared" ca="1" si="5"/>
        <v>34</v>
      </c>
    </row>
    <row r="16" spans="1:17" x14ac:dyDescent="0.2">
      <c r="A16" t="s">
        <v>70</v>
      </c>
      <c r="B16" t="s">
        <v>16</v>
      </c>
      <c r="C16" t="s">
        <v>71</v>
      </c>
      <c r="D16" t="s">
        <v>72</v>
      </c>
      <c r="E16">
        <v>1</v>
      </c>
      <c r="F16" s="28">
        <v>33774</v>
      </c>
      <c r="G16" t="s">
        <v>19</v>
      </c>
      <c r="H16" t="s">
        <v>66</v>
      </c>
      <c r="I16">
        <v>3</v>
      </c>
      <c r="J16" t="s">
        <v>21</v>
      </c>
      <c r="K16" s="19" t="str">
        <f t="shared" si="0"/>
        <v>m</v>
      </c>
      <c r="L16" s="19" t="str">
        <f t="shared" si="1"/>
        <v>EC</v>
      </c>
      <c r="M16" s="19" t="str">
        <f t="shared" si="2"/>
        <v>2023</v>
      </c>
      <c r="N16" s="19" t="str">
        <f t="shared" si="3"/>
        <v>2023 EC 3</v>
      </c>
      <c r="O16" s="19">
        <f>INDEX('Points ref'!B:B, MATCH($N16, 'Points ref'!A:A, 0))</f>
        <v>0</v>
      </c>
      <c r="P16" s="21" t="str">
        <f t="shared" si="4"/>
        <v>[FRA] AMBARTSOUMIAN, Sarkis (b5a27c46)</v>
      </c>
      <c r="Q16" s="30">
        <f t="shared" ca="1" si="5"/>
        <v>33</v>
      </c>
    </row>
    <row r="17" spans="1:17" x14ac:dyDescent="0.2">
      <c r="A17" t="s">
        <v>76</v>
      </c>
      <c r="B17" t="s">
        <v>16</v>
      </c>
      <c r="C17" t="s">
        <v>77</v>
      </c>
      <c r="D17" t="s">
        <v>78</v>
      </c>
      <c r="E17">
        <v>1</v>
      </c>
      <c r="F17" s="28">
        <v>33854</v>
      </c>
      <c r="G17" t="s">
        <v>19</v>
      </c>
      <c r="H17" t="s">
        <v>79</v>
      </c>
      <c r="I17">
        <v>1</v>
      </c>
      <c r="J17" t="s">
        <v>21</v>
      </c>
      <c r="K17" s="19" t="str">
        <f t="shared" si="0"/>
        <v>m</v>
      </c>
      <c r="L17" s="19" t="str">
        <f t="shared" si="1"/>
        <v>EC</v>
      </c>
      <c r="M17" s="19" t="str">
        <f t="shared" si="2"/>
        <v>2023</v>
      </c>
      <c r="N17" s="19" t="str">
        <f t="shared" si="3"/>
        <v>2023 EC 1</v>
      </c>
      <c r="O17" s="19">
        <f>INDEX('Points ref'!B:B, MATCH($N17, 'Points ref'!A:A, 0))</f>
        <v>0</v>
      </c>
      <c r="P17" s="21" t="str">
        <f t="shared" si="4"/>
        <v>[FRA] BOYER, Aymeric (afac6369)</v>
      </c>
      <c r="Q17" s="30">
        <f t="shared" ca="1" si="5"/>
        <v>33</v>
      </c>
    </row>
    <row r="18" spans="1:17" x14ac:dyDescent="0.2">
      <c r="A18" t="s">
        <v>80</v>
      </c>
      <c r="B18" t="s">
        <v>23</v>
      </c>
      <c r="C18" t="s">
        <v>81</v>
      </c>
      <c r="D18" t="s">
        <v>82</v>
      </c>
      <c r="E18">
        <v>1</v>
      </c>
      <c r="F18" s="28">
        <v>33171</v>
      </c>
      <c r="G18" t="s">
        <v>19</v>
      </c>
      <c r="H18" t="s">
        <v>79</v>
      </c>
      <c r="I18">
        <v>2</v>
      </c>
      <c r="J18" t="s">
        <v>21</v>
      </c>
      <c r="K18" s="19" t="str">
        <f t="shared" si="0"/>
        <v>m</v>
      </c>
      <c r="L18" s="19" t="str">
        <f t="shared" si="1"/>
        <v>EC</v>
      </c>
      <c r="M18" s="19" t="str">
        <f t="shared" si="2"/>
        <v>2023</v>
      </c>
      <c r="N18" s="19" t="str">
        <f t="shared" si="3"/>
        <v>2023 EC 2</v>
      </c>
      <c r="O18" s="19">
        <f>INDEX('Points ref'!B:B, MATCH($N18, 'Points ref'!A:A, 0))</f>
        <v>0</v>
      </c>
      <c r="P18" s="21" t="str">
        <f t="shared" si="4"/>
        <v>[CZE] TUREK, Jindrich (d3d288a6)</v>
      </c>
      <c r="Q18" s="30">
        <f t="shared" ca="1" si="5"/>
        <v>35</v>
      </c>
    </row>
    <row r="19" spans="1:17" x14ac:dyDescent="0.2">
      <c r="A19" t="s">
        <v>83</v>
      </c>
      <c r="B19" t="s">
        <v>53</v>
      </c>
      <c r="C19" t="s">
        <v>84</v>
      </c>
      <c r="D19" t="s">
        <v>85</v>
      </c>
      <c r="E19">
        <v>1</v>
      </c>
      <c r="F19" s="28">
        <v>32652</v>
      </c>
      <c r="G19" t="s">
        <v>19</v>
      </c>
      <c r="H19" t="s">
        <v>79</v>
      </c>
      <c r="I19">
        <v>3</v>
      </c>
      <c r="J19" t="s">
        <v>21</v>
      </c>
      <c r="K19" s="19" t="str">
        <f t="shared" si="0"/>
        <v>m</v>
      </c>
      <c r="L19" s="19" t="str">
        <f t="shared" si="1"/>
        <v>EC</v>
      </c>
      <c r="M19" s="19" t="str">
        <f t="shared" si="2"/>
        <v>2023</v>
      </c>
      <c r="N19" s="19" t="str">
        <f t="shared" si="3"/>
        <v>2023 EC 3</v>
      </c>
      <c r="O19" s="19">
        <f>INDEX('Points ref'!B:B, MATCH($N19, 'Points ref'!A:A, 0))</f>
        <v>0</v>
      </c>
      <c r="P19" s="21" t="str">
        <f t="shared" si="4"/>
        <v>[GER] USTINOV, Konstantin (1a4aa2f3)</v>
      </c>
      <c r="Q19" s="30">
        <f t="shared" ca="1" si="5"/>
        <v>36</v>
      </c>
    </row>
    <row r="20" spans="1:17" x14ac:dyDescent="0.2">
      <c r="A20" t="s">
        <v>86</v>
      </c>
      <c r="B20" t="s">
        <v>16</v>
      </c>
      <c r="C20" t="s">
        <v>87</v>
      </c>
      <c r="D20" t="s">
        <v>88</v>
      </c>
      <c r="E20">
        <v>1</v>
      </c>
      <c r="F20" s="28">
        <v>33351</v>
      </c>
      <c r="G20" t="s">
        <v>19</v>
      </c>
      <c r="H20" t="s">
        <v>79</v>
      </c>
      <c r="I20">
        <v>3</v>
      </c>
      <c r="J20" t="s">
        <v>21</v>
      </c>
      <c r="K20" s="19" t="str">
        <f t="shared" si="0"/>
        <v>m</v>
      </c>
      <c r="L20" s="19" t="str">
        <f t="shared" si="1"/>
        <v>EC</v>
      </c>
      <c r="M20" s="19" t="str">
        <f t="shared" si="2"/>
        <v>2023</v>
      </c>
      <c r="N20" s="19" t="str">
        <f t="shared" si="3"/>
        <v>2023 EC 3</v>
      </c>
      <c r="O20" s="19">
        <f>INDEX('Points ref'!B:B, MATCH($N20, 'Points ref'!A:A, 0))</f>
        <v>0</v>
      </c>
      <c r="P20" s="21" t="str">
        <f t="shared" si="4"/>
        <v>[FRA] ADAM, Matthieu (f91c7e62)</v>
      </c>
      <c r="Q20" s="30">
        <f t="shared" ca="1" si="5"/>
        <v>34</v>
      </c>
    </row>
    <row r="21" spans="1:17" x14ac:dyDescent="0.2">
      <c r="A21" t="s">
        <v>89</v>
      </c>
      <c r="B21" t="s">
        <v>90</v>
      </c>
      <c r="C21" t="s">
        <v>91</v>
      </c>
      <c r="D21" t="s">
        <v>92</v>
      </c>
      <c r="E21">
        <v>1</v>
      </c>
      <c r="F21" s="28">
        <v>33446</v>
      </c>
      <c r="G21" t="s">
        <v>19</v>
      </c>
      <c r="H21" t="s">
        <v>93</v>
      </c>
      <c r="I21">
        <v>1</v>
      </c>
      <c r="J21" t="s">
        <v>21</v>
      </c>
      <c r="K21" s="19" t="str">
        <f t="shared" si="0"/>
        <v>m</v>
      </c>
      <c r="L21" s="19" t="str">
        <f t="shared" si="1"/>
        <v>EC</v>
      </c>
      <c r="M21" s="19" t="str">
        <f t="shared" si="2"/>
        <v>2023</v>
      </c>
      <c r="N21" s="19" t="str">
        <f t="shared" si="3"/>
        <v>2023 EC 1</v>
      </c>
      <c r="O21" s="19">
        <f>INDEX('Points ref'!B:B, MATCH($N21, 'Points ref'!A:A, 0))</f>
        <v>0</v>
      </c>
      <c r="P21" s="21" t="str">
        <f t="shared" si="4"/>
        <v>[ROU] MELEASCHEVICI, Valeri (a2de1b9b)</v>
      </c>
      <c r="Q21" s="30">
        <f t="shared" ca="1" si="5"/>
        <v>34</v>
      </c>
    </row>
    <row r="22" spans="1:17" x14ac:dyDescent="0.2">
      <c r="A22" t="s">
        <v>94</v>
      </c>
      <c r="B22" t="s">
        <v>95</v>
      </c>
      <c r="C22" t="s">
        <v>96</v>
      </c>
      <c r="D22" t="s">
        <v>97</v>
      </c>
      <c r="E22">
        <v>1</v>
      </c>
      <c r="F22" s="28">
        <v>33719</v>
      </c>
      <c r="G22" t="s">
        <v>19</v>
      </c>
      <c r="H22" t="s">
        <v>93</v>
      </c>
      <c r="I22">
        <v>2</v>
      </c>
      <c r="J22" t="s">
        <v>21</v>
      </c>
      <c r="K22" s="19" t="str">
        <f t="shared" si="0"/>
        <v>m</v>
      </c>
      <c r="L22" s="19" t="str">
        <f t="shared" si="1"/>
        <v>EC</v>
      </c>
      <c r="M22" s="19" t="str">
        <f t="shared" si="2"/>
        <v>2023</v>
      </c>
      <c r="N22" s="19" t="str">
        <f t="shared" si="3"/>
        <v>2023 EC 2</v>
      </c>
      <c r="O22" s="19">
        <f>INDEX('Points ref'!B:B, MATCH($N22, 'Points ref'!A:A, 0))</f>
        <v>0</v>
      </c>
      <c r="P22" s="21" t="str">
        <f t="shared" si="4"/>
        <v>[FIN] KORHONEN, Niko (a867d9b4)</v>
      </c>
      <c r="Q22" s="30">
        <f t="shared" ca="1" si="5"/>
        <v>33</v>
      </c>
    </row>
    <row r="23" spans="1:17" x14ac:dyDescent="0.2">
      <c r="A23" t="s">
        <v>101</v>
      </c>
      <c r="B23" t="s">
        <v>48</v>
      </c>
      <c r="C23" t="s">
        <v>102</v>
      </c>
      <c r="D23" t="s">
        <v>46</v>
      </c>
      <c r="E23">
        <v>1</v>
      </c>
      <c r="F23" s="28">
        <v>33053</v>
      </c>
      <c r="G23" t="s">
        <v>19</v>
      </c>
      <c r="H23" t="s">
        <v>93</v>
      </c>
      <c r="I23">
        <v>3</v>
      </c>
      <c r="J23" t="s">
        <v>21</v>
      </c>
      <c r="K23" s="19" t="str">
        <f t="shared" si="0"/>
        <v>m</v>
      </c>
      <c r="L23" s="19" t="str">
        <f t="shared" si="1"/>
        <v>EC</v>
      </c>
      <c r="M23" s="19" t="str">
        <f t="shared" si="2"/>
        <v>2023</v>
      </c>
      <c r="N23" s="19" t="str">
        <f t="shared" si="3"/>
        <v>2023 EC 3</v>
      </c>
      <c r="O23" s="19">
        <f>INDEX('Points ref'!B:B, MATCH($N23, 'Points ref'!A:A, 0))</f>
        <v>0</v>
      </c>
      <c r="P23" s="21" t="str">
        <f t="shared" si="4"/>
        <v>[NED] VAN DER PLAS, Mike (baa4ce81)</v>
      </c>
      <c r="Q23" s="30">
        <f t="shared" ca="1" si="5"/>
        <v>35</v>
      </c>
    </row>
    <row r="24" spans="1:17" x14ac:dyDescent="0.2">
      <c r="A24" t="s">
        <v>98</v>
      </c>
      <c r="B24" t="s">
        <v>23</v>
      </c>
      <c r="C24" t="s">
        <v>99</v>
      </c>
      <c r="D24" t="s">
        <v>100</v>
      </c>
      <c r="E24">
        <v>1</v>
      </c>
      <c r="F24" s="28">
        <v>33483</v>
      </c>
      <c r="G24" t="s">
        <v>19</v>
      </c>
      <c r="H24" t="s">
        <v>93</v>
      </c>
      <c r="I24">
        <v>3</v>
      </c>
      <c r="J24" t="s">
        <v>21</v>
      </c>
      <c r="K24" s="19" t="str">
        <f t="shared" si="0"/>
        <v>m</v>
      </c>
      <c r="L24" s="19" t="str">
        <f t="shared" si="1"/>
        <v>EC</v>
      </c>
      <c r="M24" s="19" t="str">
        <f t="shared" si="2"/>
        <v>2023</v>
      </c>
      <c r="N24" s="19" t="str">
        <f t="shared" si="3"/>
        <v>2023 EC 3</v>
      </c>
      <c r="O24" s="19">
        <f>INDEX('Points ref'!B:B, MATCH($N24, 'Points ref'!A:A, 0))</f>
        <v>0</v>
      </c>
      <c r="P24" s="21" t="str">
        <f t="shared" si="4"/>
        <v>[CZE] KNAPEK, Tomas (91ce51f7)</v>
      </c>
      <c r="Q24" s="30">
        <f t="shared" ca="1" si="5"/>
        <v>34</v>
      </c>
    </row>
    <row r="25" spans="1:17" x14ac:dyDescent="0.2">
      <c r="A25" t="s">
        <v>103</v>
      </c>
      <c r="B25" t="s">
        <v>57</v>
      </c>
      <c r="C25" t="s">
        <v>104</v>
      </c>
      <c r="D25" t="s">
        <v>105</v>
      </c>
      <c r="E25">
        <v>1</v>
      </c>
      <c r="F25" s="28">
        <v>33043</v>
      </c>
      <c r="G25" t="s">
        <v>19</v>
      </c>
      <c r="H25" t="s">
        <v>106</v>
      </c>
      <c r="I25">
        <v>1</v>
      </c>
      <c r="J25" t="s">
        <v>21</v>
      </c>
      <c r="K25" s="19" t="str">
        <f t="shared" si="0"/>
        <v>m</v>
      </c>
      <c r="L25" s="19" t="str">
        <f t="shared" si="1"/>
        <v>EC</v>
      </c>
      <c r="M25" s="19" t="str">
        <f t="shared" si="2"/>
        <v>2023</v>
      </c>
      <c r="N25" s="19" t="str">
        <f t="shared" si="3"/>
        <v>2023 EC 1</v>
      </c>
      <c r="O25" s="19">
        <f>INDEX('Points ref'!B:B, MATCH($N25, 'Points ref'!A:A, 0))</f>
        <v>0</v>
      </c>
      <c r="P25" s="21" t="str">
        <f t="shared" si="4"/>
        <v>[EST] METTIS, Juhan (c19c58bc)</v>
      </c>
      <c r="Q25" s="30">
        <f t="shared" ca="1" si="5"/>
        <v>35</v>
      </c>
    </row>
    <row r="26" spans="1:17" x14ac:dyDescent="0.2">
      <c r="A26" t="s">
        <v>107</v>
      </c>
      <c r="B26" t="s">
        <v>31</v>
      </c>
      <c r="C26" t="s">
        <v>108</v>
      </c>
      <c r="D26" t="s">
        <v>109</v>
      </c>
      <c r="E26">
        <v>1</v>
      </c>
      <c r="F26" s="28">
        <v>33833</v>
      </c>
      <c r="G26" t="s">
        <v>19</v>
      </c>
      <c r="H26" t="s">
        <v>106</v>
      </c>
      <c r="I26">
        <v>2</v>
      </c>
      <c r="J26" t="s">
        <v>21</v>
      </c>
      <c r="K26" s="19" t="str">
        <f t="shared" si="0"/>
        <v>m</v>
      </c>
      <c r="L26" s="19" t="str">
        <f t="shared" si="1"/>
        <v>EC</v>
      </c>
      <c r="M26" s="19" t="str">
        <f t="shared" si="2"/>
        <v>2023</v>
      </c>
      <c r="N26" s="19" t="str">
        <f t="shared" si="3"/>
        <v>2023 EC 2</v>
      </c>
      <c r="O26" s="19">
        <f>INDEX('Points ref'!B:B, MATCH($N26, 'Points ref'!A:A, 0))</f>
        <v>0</v>
      </c>
      <c r="P26" s="21" t="str">
        <f t="shared" si="4"/>
        <v>[GEO] REZESIDZE, Slavik (35faad21)</v>
      </c>
      <c r="Q26" s="30">
        <f t="shared" ca="1" si="5"/>
        <v>33</v>
      </c>
    </row>
    <row r="27" spans="1:17" x14ac:dyDescent="0.2">
      <c r="A27" t="s">
        <v>110</v>
      </c>
      <c r="B27" t="s">
        <v>36</v>
      </c>
      <c r="C27" t="s">
        <v>111</v>
      </c>
      <c r="D27" t="s">
        <v>112</v>
      </c>
      <c r="E27">
        <v>1</v>
      </c>
      <c r="F27" s="28">
        <v>33051</v>
      </c>
      <c r="G27" t="s">
        <v>19</v>
      </c>
      <c r="H27" t="s">
        <v>106</v>
      </c>
      <c r="I27">
        <v>3</v>
      </c>
      <c r="J27" t="s">
        <v>21</v>
      </c>
      <c r="K27" s="19" t="str">
        <f t="shared" si="0"/>
        <v>m</v>
      </c>
      <c r="L27" s="19" t="str">
        <f t="shared" si="1"/>
        <v>EC</v>
      </c>
      <c r="M27" s="19" t="str">
        <f t="shared" si="2"/>
        <v>2023</v>
      </c>
      <c r="N27" s="19" t="str">
        <f t="shared" si="3"/>
        <v>2023 EC 3</v>
      </c>
      <c r="O27" s="19">
        <f>INDEX('Points ref'!B:B, MATCH($N27, 'Points ref'!A:A, 0))</f>
        <v>0</v>
      </c>
      <c r="P27" s="21" t="str">
        <f t="shared" si="4"/>
        <v>[AZE] MAMMADLI, Gurban (8f2fc187)</v>
      </c>
      <c r="Q27" s="30">
        <f t="shared" ca="1" si="5"/>
        <v>35</v>
      </c>
    </row>
    <row r="28" spans="1:17" x14ac:dyDescent="0.2">
      <c r="A28" t="s">
        <v>113</v>
      </c>
      <c r="B28" t="s">
        <v>53</v>
      </c>
      <c r="C28" t="s">
        <v>114</v>
      </c>
      <c r="D28" t="s">
        <v>115</v>
      </c>
      <c r="E28">
        <v>2</v>
      </c>
      <c r="F28" s="28">
        <v>34279</v>
      </c>
      <c r="G28" t="s">
        <v>116</v>
      </c>
      <c r="H28" t="s">
        <v>117</v>
      </c>
      <c r="I28">
        <v>1</v>
      </c>
      <c r="J28" t="s">
        <v>21</v>
      </c>
      <c r="K28" s="19" t="str">
        <f t="shared" si="0"/>
        <v>w</v>
      </c>
      <c r="L28" s="19" t="str">
        <f t="shared" si="1"/>
        <v>EC</v>
      </c>
      <c r="M28" s="19" t="str">
        <f t="shared" si="2"/>
        <v>2023</v>
      </c>
      <c r="N28" s="19" t="str">
        <f t="shared" si="3"/>
        <v>2023 EC 1</v>
      </c>
      <c r="O28" s="19">
        <f>INDEX('Points ref'!B:B, MATCH($N28, 'Points ref'!A:A, 0))</f>
        <v>0</v>
      </c>
      <c r="P28" s="21" t="str">
        <f t="shared" si="4"/>
        <v>[GER] KAISER, Swantje (4f4548be)</v>
      </c>
      <c r="Q28" s="30">
        <f t="shared" ca="1" si="5"/>
        <v>32</v>
      </c>
    </row>
    <row r="29" spans="1:17" x14ac:dyDescent="0.2">
      <c r="A29" t="s">
        <v>118</v>
      </c>
      <c r="B29" t="s">
        <v>53</v>
      </c>
      <c r="C29" t="s">
        <v>119</v>
      </c>
      <c r="D29" t="s">
        <v>120</v>
      </c>
      <c r="E29">
        <v>2</v>
      </c>
      <c r="F29" s="28">
        <v>32767</v>
      </c>
      <c r="G29" t="s">
        <v>116</v>
      </c>
      <c r="H29" t="s">
        <v>117</v>
      </c>
      <c r="I29">
        <v>2</v>
      </c>
      <c r="J29" t="s">
        <v>21</v>
      </c>
      <c r="K29" s="19" t="str">
        <f t="shared" si="0"/>
        <v>w</v>
      </c>
      <c r="L29" s="19" t="str">
        <f t="shared" si="1"/>
        <v>EC</v>
      </c>
      <c r="M29" s="19" t="str">
        <f t="shared" si="2"/>
        <v>2023</v>
      </c>
      <c r="N29" s="19" t="str">
        <f t="shared" si="3"/>
        <v>2023 EC 2</v>
      </c>
      <c r="O29" s="19">
        <f>INDEX('Points ref'!B:B, MATCH($N29, 'Points ref'!A:A, 0))</f>
        <v>0</v>
      </c>
      <c r="P29" s="21" t="str">
        <f t="shared" si="4"/>
        <v>[GER] SCHWENDERLING, Helen (d28c4112)</v>
      </c>
      <c r="Q29" s="30">
        <f t="shared" ca="1" si="5"/>
        <v>36</v>
      </c>
    </row>
    <row r="30" spans="1:17" x14ac:dyDescent="0.2">
      <c r="A30" t="s">
        <v>121</v>
      </c>
      <c r="B30" t="s">
        <v>44</v>
      </c>
      <c r="C30" t="s">
        <v>122</v>
      </c>
      <c r="D30" t="s">
        <v>123</v>
      </c>
      <c r="E30">
        <v>2</v>
      </c>
      <c r="F30" s="28">
        <v>32237</v>
      </c>
      <c r="G30" t="s">
        <v>116</v>
      </c>
      <c r="H30" t="s">
        <v>117</v>
      </c>
      <c r="I30">
        <v>3</v>
      </c>
      <c r="J30" t="s">
        <v>21</v>
      </c>
      <c r="K30" s="19" t="str">
        <f t="shared" si="0"/>
        <v>w</v>
      </c>
      <c r="L30" s="19" t="str">
        <f t="shared" si="1"/>
        <v>EC</v>
      </c>
      <c r="M30" s="19" t="str">
        <f t="shared" si="2"/>
        <v>2023</v>
      </c>
      <c r="N30" s="19" t="str">
        <f t="shared" si="3"/>
        <v>2023 EC 3</v>
      </c>
      <c r="O30" s="19">
        <f>INDEX('Points ref'!B:B, MATCH($N30, 'Points ref'!A:A, 0))</f>
        <v>0</v>
      </c>
      <c r="P30" s="21" t="str">
        <f t="shared" si="4"/>
        <v>[BEL] DE SOMER, Fran (cfb6f169)</v>
      </c>
      <c r="Q30" s="30">
        <f t="shared" ca="1" si="5"/>
        <v>37</v>
      </c>
    </row>
    <row r="31" spans="1:17" x14ac:dyDescent="0.2">
      <c r="A31" t="s">
        <v>124</v>
      </c>
      <c r="B31" t="s">
        <v>23</v>
      </c>
      <c r="C31" t="s">
        <v>125</v>
      </c>
      <c r="D31" t="s">
        <v>126</v>
      </c>
      <c r="E31">
        <v>2</v>
      </c>
      <c r="F31" s="28">
        <v>32752</v>
      </c>
      <c r="G31" t="s">
        <v>116</v>
      </c>
      <c r="H31" t="s">
        <v>127</v>
      </c>
      <c r="I31">
        <v>1</v>
      </c>
      <c r="J31" t="s">
        <v>21</v>
      </c>
      <c r="K31" s="19" t="str">
        <f t="shared" si="0"/>
        <v>w</v>
      </c>
      <c r="L31" s="19" t="str">
        <f t="shared" si="1"/>
        <v>EC</v>
      </c>
      <c r="M31" s="19" t="str">
        <f t="shared" si="2"/>
        <v>2023</v>
      </c>
      <c r="N31" s="19" t="str">
        <f t="shared" si="3"/>
        <v>2023 EC 1</v>
      </c>
      <c r="O31" s="19">
        <f>INDEX('Points ref'!B:B, MATCH($N31, 'Points ref'!A:A, 0))</f>
        <v>0</v>
      </c>
      <c r="P31" s="21" t="str">
        <f t="shared" si="4"/>
        <v>[CZE] KODESOVA, Hana (a588397f)</v>
      </c>
      <c r="Q31" s="30">
        <f t="shared" ca="1" si="5"/>
        <v>36</v>
      </c>
    </row>
    <row r="32" spans="1:17" x14ac:dyDescent="0.2">
      <c r="A32" t="s">
        <v>128</v>
      </c>
      <c r="B32" t="s">
        <v>31</v>
      </c>
      <c r="C32" t="s">
        <v>129</v>
      </c>
      <c r="D32" t="s">
        <v>130</v>
      </c>
      <c r="E32">
        <v>2</v>
      </c>
      <c r="F32" s="28">
        <v>32604</v>
      </c>
      <c r="G32" t="s">
        <v>116</v>
      </c>
      <c r="H32" t="s">
        <v>127</v>
      </c>
      <c r="I32">
        <v>2</v>
      </c>
      <c r="J32" t="s">
        <v>21</v>
      </c>
      <c r="K32" s="19" t="str">
        <f t="shared" si="0"/>
        <v>w</v>
      </c>
      <c r="L32" s="19" t="str">
        <f t="shared" si="1"/>
        <v>EC</v>
      </c>
      <c r="M32" s="19" t="str">
        <f t="shared" si="2"/>
        <v>2023</v>
      </c>
      <c r="N32" s="19" t="str">
        <f t="shared" si="3"/>
        <v>2023 EC 2</v>
      </c>
      <c r="O32" s="19">
        <f>INDEX('Points ref'!B:B, MATCH($N32, 'Points ref'!A:A, 0))</f>
        <v>0</v>
      </c>
      <c r="P32" s="21" t="str">
        <f t="shared" si="4"/>
        <v>[GEO] TARUASHVILI, Maia (a4ddbf84)</v>
      </c>
      <c r="Q32" s="30">
        <f t="shared" ca="1" si="5"/>
        <v>36</v>
      </c>
    </row>
    <row r="33" spans="1:17" x14ac:dyDescent="0.2">
      <c r="A33" t="s">
        <v>131</v>
      </c>
      <c r="B33" t="s">
        <v>132</v>
      </c>
      <c r="C33" t="s">
        <v>133</v>
      </c>
      <c r="D33" t="s">
        <v>134</v>
      </c>
      <c r="E33">
        <v>2</v>
      </c>
      <c r="F33" s="28">
        <v>33547</v>
      </c>
      <c r="G33" t="s">
        <v>116</v>
      </c>
      <c r="H33" t="s">
        <v>127</v>
      </c>
      <c r="I33">
        <v>3</v>
      </c>
      <c r="J33" t="s">
        <v>21</v>
      </c>
      <c r="K33" s="19" t="str">
        <f t="shared" si="0"/>
        <v>w</v>
      </c>
      <c r="L33" s="19" t="str">
        <f t="shared" si="1"/>
        <v>EC</v>
      </c>
      <c r="M33" s="19" t="str">
        <f t="shared" si="2"/>
        <v>2023</v>
      </c>
      <c r="N33" s="19" t="str">
        <f t="shared" si="3"/>
        <v>2023 EC 3</v>
      </c>
      <c r="O33" s="19">
        <f>INDEX('Points ref'!B:B, MATCH($N33, 'Points ref'!A:A, 0))</f>
        <v>0</v>
      </c>
      <c r="P33" s="21" t="str">
        <f t="shared" si="4"/>
        <v>[GBR] PLUMRIDGE, Laura (6c132758)</v>
      </c>
      <c r="Q33" s="30">
        <f t="shared" ca="1" si="5"/>
        <v>34</v>
      </c>
    </row>
    <row r="34" spans="1:17" x14ac:dyDescent="0.2">
      <c r="A34" t="s">
        <v>135</v>
      </c>
      <c r="B34" t="s">
        <v>53</v>
      </c>
      <c r="C34" t="s">
        <v>136</v>
      </c>
      <c r="D34" t="s">
        <v>137</v>
      </c>
      <c r="E34">
        <v>2</v>
      </c>
      <c r="F34" s="28">
        <v>33739</v>
      </c>
      <c r="G34" t="s">
        <v>116</v>
      </c>
      <c r="H34" t="s">
        <v>138</v>
      </c>
      <c r="I34">
        <v>1</v>
      </c>
      <c r="J34" t="s">
        <v>21</v>
      </c>
      <c r="K34" s="19" t="str">
        <f t="shared" si="0"/>
        <v>w</v>
      </c>
      <c r="L34" s="19" t="str">
        <f t="shared" si="1"/>
        <v>EC</v>
      </c>
      <c r="M34" s="19" t="str">
        <f t="shared" si="2"/>
        <v>2023</v>
      </c>
      <c r="N34" s="19" t="str">
        <f t="shared" si="3"/>
        <v>2023 EC 1</v>
      </c>
      <c r="O34" s="19">
        <f>INDEX('Points ref'!B:B, MATCH($N34, 'Points ref'!A:A, 0))</f>
        <v>0</v>
      </c>
      <c r="P34" s="21" t="str">
        <f t="shared" si="4"/>
        <v>[GER] NOTTER, Zita (2633c516)</v>
      </c>
      <c r="Q34" s="30">
        <f t="shared" ca="1" si="5"/>
        <v>33</v>
      </c>
    </row>
    <row r="35" spans="1:17" x14ac:dyDescent="0.2">
      <c r="A35" t="s">
        <v>139</v>
      </c>
      <c r="B35" t="s">
        <v>16</v>
      </c>
      <c r="C35" t="s">
        <v>140</v>
      </c>
      <c r="D35" t="s">
        <v>141</v>
      </c>
      <c r="E35">
        <v>2</v>
      </c>
      <c r="F35" s="28">
        <v>32580</v>
      </c>
      <c r="G35" t="s">
        <v>116</v>
      </c>
      <c r="H35" t="s">
        <v>138</v>
      </c>
      <c r="I35">
        <v>2</v>
      </c>
      <c r="J35" t="s">
        <v>21</v>
      </c>
      <c r="K35" s="19" t="str">
        <f t="shared" si="0"/>
        <v>w</v>
      </c>
      <c r="L35" s="19" t="str">
        <f t="shared" si="1"/>
        <v>EC</v>
      </c>
      <c r="M35" s="19" t="str">
        <f t="shared" si="2"/>
        <v>2023</v>
      </c>
      <c r="N35" s="19" t="str">
        <f t="shared" si="3"/>
        <v>2023 EC 2</v>
      </c>
      <c r="O35" s="19">
        <f>INDEX('Points ref'!B:B, MATCH($N35, 'Points ref'!A:A, 0))</f>
        <v>0</v>
      </c>
      <c r="P35" s="21" t="str">
        <f t="shared" si="4"/>
        <v>[FRA] BEKKOUCHE, Sorraya (f6e98c73)</v>
      </c>
      <c r="Q35" s="30">
        <f t="shared" ca="1" si="5"/>
        <v>36</v>
      </c>
    </row>
    <row r="36" spans="1:17" x14ac:dyDescent="0.2">
      <c r="A36" t="s">
        <v>142</v>
      </c>
      <c r="B36" t="s">
        <v>27</v>
      </c>
      <c r="C36" t="s">
        <v>143</v>
      </c>
      <c r="D36" t="s">
        <v>144</v>
      </c>
      <c r="E36">
        <v>1</v>
      </c>
      <c r="F36" s="28">
        <v>31019</v>
      </c>
      <c r="G36" t="s">
        <v>145</v>
      </c>
      <c r="H36" t="s">
        <v>20</v>
      </c>
      <c r="I36">
        <v>1</v>
      </c>
      <c r="J36" t="s">
        <v>21</v>
      </c>
      <c r="K36" s="19" t="str">
        <f t="shared" si="0"/>
        <v>m</v>
      </c>
      <c r="L36" s="19" t="str">
        <f t="shared" si="1"/>
        <v>EC</v>
      </c>
      <c r="M36" s="19" t="str">
        <f t="shared" si="2"/>
        <v>2023</v>
      </c>
      <c r="N36" s="19" t="str">
        <f t="shared" si="3"/>
        <v>2023 EC 1</v>
      </c>
      <c r="O36" s="19">
        <f>INDEX('Points ref'!B:B, MATCH($N36, 'Points ref'!A:A, 0))</f>
        <v>0</v>
      </c>
      <c r="P36" s="21" t="str">
        <f t="shared" si="4"/>
        <v>[ITA] MASERIN, Roberto Andrea (48c24b93)</v>
      </c>
      <c r="Q36" s="30">
        <f t="shared" ca="1" si="5"/>
        <v>41</v>
      </c>
    </row>
    <row r="37" spans="1:17" x14ac:dyDescent="0.2">
      <c r="A37" t="s">
        <v>146</v>
      </c>
      <c r="B37" t="s">
        <v>132</v>
      </c>
      <c r="C37" t="s">
        <v>147</v>
      </c>
      <c r="D37" t="s">
        <v>148</v>
      </c>
      <c r="E37">
        <v>1</v>
      </c>
      <c r="F37" s="28">
        <v>31078</v>
      </c>
      <c r="G37" t="s">
        <v>145</v>
      </c>
      <c r="H37" t="s">
        <v>20</v>
      </c>
      <c r="I37">
        <v>2</v>
      </c>
      <c r="J37" t="s">
        <v>21</v>
      </c>
      <c r="K37" s="19" t="str">
        <f t="shared" si="0"/>
        <v>m</v>
      </c>
      <c r="L37" s="19" t="str">
        <f t="shared" si="1"/>
        <v>EC</v>
      </c>
      <c r="M37" s="19" t="str">
        <f t="shared" si="2"/>
        <v>2023</v>
      </c>
      <c r="N37" s="19" t="str">
        <f t="shared" si="3"/>
        <v>2023 EC 2</v>
      </c>
      <c r="O37" s="19">
        <f>INDEX('Points ref'!B:B, MATCH($N37, 'Points ref'!A:A, 0))</f>
        <v>0</v>
      </c>
      <c r="P37" s="21" t="str">
        <f t="shared" si="4"/>
        <v>[GBR] FRANCIS, Colin (bfd22327)</v>
      </c>
      <c r="Q37" s="30">
        <f t="shared" ca="1" si="5"/>
        <v>40</v>
      </c>
    </row>
    <row r="38" spans="1:17" x14ac:dyDescent="0.2">
      <c r="A38" t="s">
        <v>149</v>
      </c>
      <c r="B38" t="s">
        <v>31</v>
      </c>
      <c r="C38" t="s">
        <v>150</v>
      </c>
      <c r="D38" t="s">
        <v>151</v>
      </c>
      <c r="E38">
        <v>1</v>
      </c>
      <c r="F38" s="28">
        <v>31654</v>
      </c>
      <c r="G38" t="s">
        <v>145</v>
      </c>
      <c r="H38" t="s">
        <v>20</v>
      </c>
      <c r="I38">
        <v>3</v>
      </c>
      <c r="J38" t="s">
        <v>21</v>
      </c>
      <c r="K38" s="19" t="str">
        <f t="shared" si="0"/>
        <v>m</v>
      </c>
      <c r="L38" s="19" t="str">
        <f t="shared" si="1"/>
        <v>EC</v>
      </c>
      <c r="M38" s="19" t="str">
        <f t="shared" si="2"/>
        <v>2023</v>
      </c>
      <c r="N38" s="19" t="str">
        <f t="shared" si="3"/>
        <v>2023 EC 3</v>
      </c>
      <c r="O38" s="19">
        <f>INDEX('Points ref'!B:B, MATCH($N38, 'Points ref'!A:A, 0))</f>
        <v>0</v>
      </c>
      <c r="P38" s="21" t="str">
        <f t="shared" si="4"/>
        <v>[GEO] MULADZE, Dimitri (d9254a1c)</v>
      </c>
      <c r="Q38" s="30">
        <f t="shared" ca="1" si="5"/>
        <v>39</v>
      </c>
    </row>
    <row r="39" spans="1:17" x14ac:dyDescent="0.2">
      <c r="A39" t="s">
        <v>152</v>
      </c>
      <c r="B39" t="s">
        <v>16</v>
      </c>
      <c r="C39" t="s">
        <v>153</v>
      </c>
      <c r="D39" t="s">
        <v>154</v>
      </c>
      <c r="E39">
        <v>1</v>
      </c>
      <c r="F39" s="28">
        <v>30960</v>
      </c>
      <c r="G39" t="s">
        <v>145</v>
      </c>
      <c r="H39" t="s">
        <v>34</v>
      </c>
      <c r="I39">
        <v>1</v>
      </c>
      <c r="J39" t="s">
        <v>21</v>
      </c>
      <c r="K39" s="19" t="str">
        <f t="shared" si="0"/>
        <v>m</v>
      </c>
      <c r="L39" s="19" t="str">
        <f t="shared" si="1"/>
        <v>EC</v>
      </c>
      <c r="M39" s="19" t="str">
        <f t="shared" si="2"/>
        <v>2023</v>
      </c>
      <c r="N39" s="19" t="str">
        <f t="shared" si="3"/>
        <v>2023 EC 1</v>
      </c>
      <c r="O39" s="19">
        <f>INDEX('Points ref'!B:B, MATCH($N39, 'Points ref'!A:A, 0))</f>
        <v>0</v>
      </c>
      <c r="P39" s="21" t="str">
        <f t="shared" si="4"/>
        <v>[FRA] CUSUMANO, VINCENT (6a3fb479)</v>
      </c>
      <c r="Q39" s="30">
        <f t="shared" ca="1" si="5"/>
        <v>41</v>
      </c>
    </row>
    <row r="40" spans="1:17" x14ac:dyDescent="0.2">
      <c r="A40" s="29" t="s">
        <v>155</v>
      </c>
      <c r="B40" t="s">
        <v>40</v>
      </c>
      <c r="C40" t="s">
        <v>156</v>
      </c>
      <c r="D40" t="s">
        <v>157</v>
      </c>
      <c r="E40">
        <v>1</v>
      </c>
      <c r="F40" s="28">
        <v>31097</v>
      </c>
      <c r="G40" t="s">
        <v>145</v>
      </c>
      <c r="H40" t="s">
        <v>34</v>
      </c>
      <c r="I40">
        <v>2</v>
      </c>
      <c r="J40" t="s">
        <v>21</v>
      </c>
      <c r="K40" s="19" t="str">
        <f t="shared" si="0"/>
        <v>m</v>
      </c>
      <c r="L40" s="19" t="str">
        <f t="shared" si="1"/>
        <v>EC</v>
      </c>
      <c r="M40" s="19" t="str">
        <f t="shared" si="2"/>
        <v>2023</v>
      </c>
      <c r="N40" s="19" t="str">
        <f t="shared" si="3"/>
        <v>2023 EC 2</v>
      </c>
      <c r="O40" s="19">
        <f>INDEX('Points ref'!B:B, MATCH($N40, 'Points ref'!A:A, 0))</f>
        <v>0</v>
      </c>
      <c r="P40" s="21" t="str">
        <f t="shared" si="4"/>
        <v>[POL] ZAMECKI, Maciej (5e329b45)</v>
      </c>
      <c r="Q40" s="30">
        <f t="shared" ca="1" si="5"/>
        <v>40</v>
      </c>
    </row>
    <row r="41" spans="1:17" x14ac:dyDescent="0.2">
      <c r="A41" t="s">
        <v>158</v>
      </c>
      <c r="B41" t="s">
        <v>36</v>
      </c>
      <c r="C41" t="s">
        <v>159</v>
      </c>
      <c r="D41" t="s">
        <v>160</v>
      </c>
      <c r="E41">
        <v>1</v>
      </c>
      <c r="F41" s="28">
        <v>30699</v>
      </c>
      <c r="G41" t="s">
        <v>145</v>
      </c>
      <c r="H41" t="s">
        <v>34</v>
      </c>
      <c r="I41">
        <v>3</v>
      </c>
      <c r="J41" t="s">
        <v>21</v>
      </c>
      <c r="K41" s="19" t="str">
        <f t="shared" si="0"/>
        <v>m</v>
      </c>
      <c r="L41" s="19" t="str">
        <f t="shared" si="1"/>
        <v>EC</v>
      </c>
      <c r="M41" s="19" t="str">
        <f t="shared" si="2"/>
        <v>2023</v>
      </c>
      <c r="N41" s="19" t="str">
        <f t="shared" si="3"/>
        <v>2023 EC 3</v>
      </c>
      <c r="O41" s="19">
        <f>INDEX('Points ref'!B:B, MATCH($N41, 'Points ref'!A:A, 0))</f>
        <v>0</v>
      </c>
      <c r="P41" s="21" t="str">
        <f t="shared" si="4"/>
        <v>[AZE] BABAYEV, Vugar (647159de)</v>
      </c>
      <c r="Q41" s="30">
        <f t="shared" ca="1" si="5"/>
        <v>41</v>
      </c>
    </row>
    <row r="42" spans="1:17" x14ac:dyDescent="0.2">
      <c r="A42" t="s">
        <v>161</v>
      </c>
      <c r="B42" t="s">
        <v>27</v>
      </c>
      <c r="C42" t="s">
        <v>162</v>
      </c>
      <c r="D42" t="s">
        <v>163</v>
      </c>
      <c r="E42">
        <v>1</v>
      </c>
      <c r="F42" s="28">
        <v>31021</v>
      </c>
      <c r="G42" t="s">
        <v>145</v>
      </c>
      <c r="H42" t="s">
        <v>34</v>
      </c>
      <c r="I42">
        <v>3</v>
      </c>
      <c r="J42" t="s">
        <v>21</v>
      </c>
      <c r="K42" s="19" t="str">
        <f t="shared" si="0"/>
        <v>m</v>
      </c>
      <c r="L42" s="19" t="str">
        <f t="shared" si="1"/>
        <v>EC</v>
      </c>
      <c r="M42" s="19" t="str">
        <f t="shared" si="2"/>
        <v>2023</v>
      </c>
      <c r="N42" s="19" t="str">
        <f t="shared" si="3"/>
        <v>2023 EC 3</v>
      </c>
      <c r="O42" s="19">
        <f>INDEX('Points ref'!B:B, MATCH($N42, 'Points ref'!A:A, 0))</f>
        <v>0</v>
      </c>
      <c r="P42" s="21" t="str">
        <f t="shared" si="4"/>
        <v>[ITA] MANNINA, Daniele (97a5fe5b)</v>
      </c>
      <c r="Q42" s="30">
        <f t="shared" ca="1" si="5"/>
        <v>41</v>
      </c>
    </row>
    <row r="43" spans="1:17" x14ac:dyDescent="0.2">
      <c r="A43" t="s">
        <v>164</v>
      </c>
      <c r="B43" t="s">
        <v>31</v>
      </c>
      <c r="C43" t="s">
        <v>165</v>
      </c>
      <c r="D43" t="s">
        <v>166</v>
      </c>
      <c r="E43">
        <v>1</v>
      </c>
      <c r="F43" s="28">
        <v>32414</v>
      </c>
      <c r="G43" t="s">
        <v>145</v>
      </c>
      <c r="H43" t="s">
        <v>51</v>
      </c>
      <c r="I43">
        <v>1</v>
      </c>
      <c r="J43" t="s">
        <v>21</v>
      </c>
      <c r="K43" s="19" t="str">
        <f t="shared" si="0"/>
        <v>m</v>
      </c>
      <c r="L43" s="19" t="str">
        <f t="shared" si="1"/>
        <v>EC</v>
      </c>
      <c r="M43" s="19" t="str">
        <f t="shared" si="2"/>
        <v>2023</v>
      </c>
      <c r="N43" s="19" t="str">
        <f t="shared" si="3"/>
        <v>2023 EC 1</v>
      </c>
      <c r="O43" s="19">
        <f>INDEX('Points ref'!B:B, MATCH($N43, 'Points ref'!A:A, 0))</f>
        <v>0</v>
      </c>
      <c r="P43" s="21" t="str">
        <f t="shared" si="4"/>
        <v>[GEO] CHUBINIDZE, Levan (1a97421b)</v>
      </c>
      <c r="Q43" s="30">
        <f t="shared" ca="1" si="5"/>
        <v>37</v>
      </c>
    </row>
    <row r="44" spans="1:17" x14ac:dyDescent="0.2">
      <c r="A44" t="s">
        <v>167</v>
      </c>
      <c r="B44" t="s">
        <v>132</v>
      </c>
      <c r="C44" t="s">
        <v>168</v>
      </c>
      <c r="D44" t="s">
        <v>169</v>
      </c>
      <c r="E44">
        <v>1</v>
      </c>
      <c r="F44" s="28">
        <v>31668</v>
      </c>
      <c r="G44" t="s">
        <v>145</v>
      </c>
      <c r="H44" t="s">
        <v>51</v>
      </c>
      <c r="I44">
        <v>2</v>
      </c>
      <c r="J44" t="s">
        <v>21</v>
      </c>
      <c r="K44" s="19" t="str">
        <f t="shared" si="0"/>
        <v>m</v>
      </c>
      <c r="L44" s="19" t="str">
        <f t="shared" si="1"/>
        <v>EC</v>
      </c>
      <c r="M44" s="19" t="str">
        <f t="shared" si="2"/>
        <v>2023</v>
      </c>
      <c r="N44" s="19" t="str">
        <f t="shared" si="3"/>
        <v>2023 EC 2</v>
      </c>
      <c r="O44" s="19">
        <f>INDEX('Points ref'!B:B, MATCH($N44, 'Points ref'!A:A, 0))</f>
        <v>0</v>
      </c>
      <c r="P44" s="21" t="str">
        <f t="shared" si="4"/>
        <v>[GBR] OZDOEV, Akroman (1638d129)</v>
      </c>
      <c r="Q44" s="30">
        <f t="shared" ca="1" si="5"/>
        <v>39</v>
      </c>
    </row>
    <row r="45" spans="1:17" x14ac:dyDescent="0.2">
      <c r="A45" t="s">
        <v>170</v>
      </c>
      <c r="B45" t="s">
        <v>36</v>
      </c>
      <c r="C45" t="s">
        <v>171</v>
      </c>
      <c r="D45" t="s">
        <v>172</v>
      </c>
      <c r="E45">
        <v>1</v>
      </c>
      <c r="F45" s="28">
        <v>31421</v>
      </c>
      <c r="G45" t="s">
        <v>145</v>
      </c>
      <c r="H45" t="s">
        <v>51</v>
      </c>
      <c r="I45">
        <v>3</v>
      </c>
      <c r="J45" t="s">
        <v>21</v>
      </c>
      <c r="K45" s="19" t="str">
        <f t="shared" si="0"/>
        <v>m</v>
      </c>
      <c r="L45" s="19" t="str">
        <f t="shared" si="1"/>
        <v>EC</v>
      </c>
      <c r="M45" s="19" t="str">
        <f t="shared" si="2"/>
        <v>2023</v>
      </c>
      <c r="N45" s="19" t="str">
        <f t="shared" si="3"/>
        <v>2023 EC 3</v>
      </c>
      <c r="O45" s="19">
        <f>INDEX('Points ref'!B:B, MATCH($N45, 'Points ref'!A:A, 0))</f>
        <v>0</v>
      </c>
      <c r="P45" s="21" t="str">
        <f t="shared" si="4"/>
        <v>[AZE] MAMMADOV, Mammad (5aa55d6f)</v>
      </c>
      <c r="Q45" s="30">
        <f t="shared" ca="1" si="5"/>
        <v>39</v>
      </c>
    </row>
    <row r="46" spans="1:17" x14ac:dyDescent="0.2">
      <c r="A46" t="s">
        <v>173</v>
      </c>
      <c r="B46" t="s">
        <v>174</v>
      </c>
      <c r="C46" t="s">
        <v>175</v>
      </c>
      <c r="D46" t="s">
        <v>176</v>
      </c>
      <c r="E46">
        <v>1</v>
      </c>
      <c r="F46" s="28">
        <v>31504</v>
      </c>
      <c r="G46" t="s">
        <v>145</v>
      </c>
      <c r="H46" t="s">
        <v>51</v>
      </c>
      <c r="I46">
        <v>3</v>
      </c>
      <c r="J46" t="s">
        <v>21</v>
      </c>
      <c r="K46" s="19" t="str">
        <f t="shared" si="0"/>
        <v>m</v>
      </c>
      <c r="L46" s="19" t="str">
        <f t="shared" si="1"/>
        <v>EC</v>
      </c>
      <c r="M46" s="19" t="str">
        <f t="shared" si="2"/>
        <v>2023</v>
      </c>
      <c r="N46" s="19" t="str">
        <f t="shared" si="3"/>
        <v>2023 EC 3</v>
      </c>
      <c r="O46" s="19">
        <f>INDEX('Points ref'!B:B, MATCH($N46, 'Points ref'!A:A, 0))</f>
        <v>0</v>
      </c>
      <c r="P46" s="21" t="str">
        <f t="shared" si="4"/>
        <v>[ESP] BLANCO RODRIGUEZ, Aaron (d4d37ebe)</v>
      </c>
      <c r="Q46" s="30">
        <f t="shared" ca="1" si="5"/>
        <v>39</v>
      </c>
    </row>
    <row r="47" spans="1:17" x14ac:dyDescent="0.2">
      <c r="A47" t="s">
        <v>177</v>
      </c>
      <c r="B47" t="s">
        <v>31</v>
      </c>
      <c r="C47" t="s">
        <v>178</v>
      </c>
      <c r="D47" t="s">
        <v>179</v>
      </c>
      <c r="E47">
        <v>1</v>
      </c>
      <c r="F47" s="28">
        <v>32364</v>
      </c>
      <c r="G47" t="s">
        <v>145</v>
      </c>
      <c r="H47" t="s">
        <v>66</v>
      </c>
      <c r="I47">
        <v>1</v>
      </c>
      <c r="J47" t="s">
        <v>21</v>
      </c>
      <c r="K47" s="19" t="str">
        <f t="shared" si="0"/>
        <v>m</v>
      </c>
      <c r="L47" s="19" t="str">
        <f t="shared" si="1"/>
        <v>EC</v>
      </c>
      <c r="M47" s="19" t="str">
        <f t="shared" si="2"/>
        <v>2023</v>
      </c>
      <c r="N47" s="19" t="str">
        <f t="shared" si="3"/>
        <v>2023 EC 1</v>
      </c>
      <c r="O47" s="19">
        <f>INDEX('Points ref'!B:B, MATCH($N47, 'Points ref'!A:A, 0))</f>
        <v>0</v>
      </c>
      <c r="P47" s="21" t="str">
        <f t="shared" si="4"/>
        <v>[GEO] IAKOBASHVILI, Sandro (f9bb16b8)</v>
      </c>
      <c r="Q47" s="30">
        <f t="shared" ca="1" si="5"/>
        <v>37</v>
      </c>
    </row>
    <row r="48" spans="1:17" x14ac:dyDescent="0.2">
      <c r="A48" t="s">
        <v>180</v>
      </c>
      <c r="B48" t="s">
        <v>181</v>
      </c>
      <c r="C48" t="s">
        <v>182</v>
      </c>
      <c r="D48" t="s">
        <v>183</v>
      </c>
      <c r="E48">
        <v>1</v>
      </c>
      <c r="F48" s="28">
        <v>32172</v>
      </c>
      <c r="G48" t="s">
        <v>145</v>
      </c>
      <c r="H48" t="s">
        <v>66</v>
      </c>
      <c r="I48">
        <v>2</v>
      </c>
      <c r="J48" t="s">
        <v>21</v>
      </c>
      <c r="K48" s="19" t="str">
        <f t="shared" si="0"/>
        <v>m</v>
      </c>
      <c r="L48" s="19" t="str">
        <f t="shared" si="1"/>
        <v>EC</v>
      </c>
      <c r="M48" s="19" t="str">
        <f t="shared" si="2"/>
        <v>2023</v>
      </c>
      <c r="N48" s="19" t="str">
        <f t="shared" si="3"/>
        <v>2023 EC 2</v>
      </c>
      <c r="O48" s="19">
        <f>INDEX('Points ref'!B:B, MATCH($N48, 'Points ref'!A:A, 0))</f>
        <v>0</v>
      </c>
      <c r="P48" s="21" t="str">
        <f t="shared" si="4"/>
        <v>[MDA] LEU, Iurie (ba3487f9)</v>
      </c>
      <c r="Q48" s="30">
        <f t="shared" ca="1" si="5"/>
        <v>37</v>
      </c>
    </row>
    <row r="49" spans="1:17" x14ac:dyDescent="0.2">
      <c r="A49" t="s">
        <v>184</v>
      </c>
      <c r="B49" t="s">
        <v>23</v>
      </c>
      <c r="C49" t="s">
        <v>185</v>
      </c>
      <c r="D49" t="s">
        <v>186</v>
      </c>
      <c r="E49">
        <v>1</v>
      </c>
      <c r="F49" s="28">
        <v>31802</v>
      </c>
      <c r="G49" t="s">
        <v>145</v>
      </c>
      <c r="H49" t="s">
        <v>66</v>
      </c>
      <c r="I49">
        <v>3</v>
      </c>
      <c r="J49" t="s">
        <v>21</v>
      </c>
      <c r="K49" s="19" t="str">
        <f t="shared" si="0"/>
        <v>m</v>
      </c>
      <c r="L49" s="19" t="str">
        <f t="shared" si="1"/>
        <v>EC</v>
      </c>
      <c r="M49" s="19" t="str">
        <f t="shared" si="2"/>
        <v>2023</v>
      </c>
      <c r="N49" s="19" t="str">
        <f t="shared" si="3"/>
        <v>2023 EC 3</v>
      </c>
      <c r="O49" s="19">
        <f>INDEX('Points ref'!B:B, MATCH($N49, 'Points ref'!A:A, 0))</f>
        <v>0</v>
      </c>
      <c r="P49" s="21" t="str">
        <f t="shared" si="4"/>
        <v>[CZE] KMEC, Lukas (7b8e8848)</v>
      </c>
      <c r="Q49" s="30">
        <f t="shared" ca="1" si="5"/>
        <v>38</v>
      </c>
    </row>
    <row r="50" spans="1:17" x14ac:dyDescent="0.2">
      <c r="A50" t="s">
        <v>187</v>
      </c>
      <c r="B50" t="s">
        <v>188</v>
      </c>
      <c r="C50" t="s">
        <v>189</v>
      </c>
      <c r="D50" t="s">
        <v>190</v>
      </c>
      <c r="E50">
        <v>1</v>
      </c>
      <c r="F50" s="28">
        <v>30742</v>
      </c>
      <c r="G50" t="s">
        <v>145</v>
      </c>
      <c r="H50" t="s">
        <v>66</v>
      </c>
      <c r="I50">
        <v>3</v>
      </c>
      <c r="J50" t="s">
        <v>21</v>
      </c>
      <c r="K50" s="19" t="str">
        <f t="shared" si="0"/>
        <v>m</v>
      </c>
      <c r="L50" s="19" t="str">
        <f t="shared" si="1"/>
        <v>EC</v>
      </c>
      <c r="M50" s="19" t="str">
        <f t="shared" si="2"/>
        <v>2023</v>
      </c>
      <c r="N50" s="19" t="str">
        <f t="shared" si="3"/>
        <v>2023 EC 3</v>
      </c>
      <c r="O50" s="19">
        <f>INDEX('Points ref'!B:B, MATCH($N50, 'Points ref'!A:A, 0))</f>
        <v>0</v>
      </c>
      <c r="P50" s="21" t="str">
        <f t="shared" si="4"/>
        <v>[SUI] SAUVAT, Julien (b17cad9f)</v>
      </c>
      <c r="Q50" s="30">
        <f t="shared" ca="1" si="5"/>
        <v>41</v>
      </c>
    </row>
    <row r="51" spans="1:17" x14ac:dyDescent="0.2">
      <c r="A51" t="s">
        <v>191</v>
      </c>
      <c r="B51" t="s">
        <v>44</v>
      </c>
      <c r="C51" t="s">
        <v>192</v>
      </c>
      <c r="D51" t="s">
        <v>193</v>
      </c>
      <c r="E51">
        <v>1</v>
      </c>
      <c r="F51" s="28">
        <v>31883</v>
      </c>
      <c r="G51" t="s">
        <v>145</v>
      </c>
      <c r="H51" t="s">
        <v>79</v>
      </c>
      <c r="I51">
        <v>1</v>
      </c>
      <c r="J51" t="s">
        <v>21</v>
      </c>
      <c r="K51" s="19" t="str">
        <f t="shared" si="0"/>
        <v>m</v>
      </c>
      <c r="L51" s="19" t="str">
        <f t="shared" si="1"/>
        <v>EC</v>
      </c>
      <c r="M51" s="19" t="str">
        <f t="shared" si="2"/>
        <v>2023</v>
      </c>
      <c r="N51" s="19" t="str">
        <f t="shared" si="3"/>
        <v>2023 EC 1</v>
      </c>
      <c r="O51" s="19">
        <f>INDEX('Points ref'!B:B, MATCH($N51, 'Points ref'!A:A, 0))</f>
        <v>0</v>
      </c>
      <c r="P51" s="21" t="str">
        <f t="shared" si="4"/>
        <v>[BEL] HANCI, Osman (3727dce5)</v>
      </c>
      <c r="Q51" s="30">
        <f t="shared" ca="1" si="5"/>
        <v>38</v>
      </c>
    </row>
    <row r="52" spans="1:17" x14ac:dyDescent="0.2">
      <c r="A52" t="s">
        <v>194</v>
      </c>
      <c r="B52" t="s">
        <v>27</v>
      </c>
      <c r="C52" t="s">
        <v>195</v>
      </c>
      <c r="D52" t="s">
        <v>196</v>
      </c>
      <c r="E52">
        <v>1</v>
      </c>
      <c r="F52" s="28">
        <v>32001</v>
      </c>
      <c r="G52" t="s">
        <v>145</v>
      </c>
      <c r="H52" t="s">
        <v>79</v>
      </c>
      <c r="I52">
        <v>2</v>
      </c>
      <c r="J52" t="s">
        <v>21</v>
      </c>
      <c r="K52" s="19" t="str">
        <f t="shared" si="0"/>
        <v>m</v>
      </c>
      <c r="L52" s="19" t="str">
        <f t="shared" si="1"/>
        <v>EC</v>
      </c>
      <c r="M52" s="19" t="str">
        <f t="shared" si="2"/>
        <v>2023</v>
      </c>
      <c r="N52" s="19" t="str">
        <f t="shared" si="3"/>
        <v>2023 EC 2</v>
      </c>
      <c r="O52" s="19">
        <f>INDEX('Points ref'!B:B, MATCH($N52, 'Points ref'!A:A, 0))</f>
        <v>0</v>
      </c>
      <c r="P52" s="21" t="str">
        <f t="shared" si="4"/>
        <v>[ITA] URSU, Vitalie (71d5937c)</v>
      </c>
      <c r="Q52" s="30">
        <f t="shared" ca="1" si="5"/>
        <v>38</v>
      </c>
    </row>
    <row r="53" spans="1:17" x14ac:dyDescent="0.2">
      <c r="A53" t="s">
        <v>200</v>
      </c>
      <c r="B53" t="s">
        <v>40</v>
      </c>
      <c r="C53" t="s">
        <v>156</v>
      </c>
      <c r="D53" t="s">
        <v>201</v>
      </c>
      <c r="E53">
        <v>1</v>
      </c>
      <c r="F53" s="28">
        <v>31708</v>
      </c>
      <c r="G53" t="s">
        <v>145</v>
      </c>
      <c r="H53" t="s">
        <v>79</v>
      </c>
      <c r="I53">
        <v>3</v>
      </c>
      <c r="J53" t="s">
        <v>21</v>
      </c>
      <c r="K53" s="19" t="str">
        <f t="shared" si="0"/>
        <v>m</v>
      </c>
      <c r="L53" s="19" t="str">
        <f t="shared" si="1"/>
        <v>EC</v>
      </c>
      <c r="M53" s="19" t="str">
        <f t="shared" si="2"/>
        <v>2023</v>
      </c>
      <c r="N53" s="19" t="str">
        <f t="shared" si="3"/>
        <v>2023 EC 3</v>
      </c>
      <c r="O53" s="19">
        <f>INDEX('Points ref'!B:B, MATCH($N53, 'Points ref'!A:A, 0))</f>
        <v>0</v>
      </c>
      <c r="P53" s="21" t="str">
        <f t="shared" si="4"/>
        <v>[POL] ZAMECKI, Michal (eb859955)</v>
      </c>
      <c r="Q53" s="30">
        <f t="shared" ca="1" si="5"/>
        <v>39</v>
      </c>
    </row>
    <row r="54" spans="1:17" x14ac:dyDescent="0.2">
      <c r="A54" t="s">
        <v>197</v>
      </c>
      <c r="B54" t="s">
        <v>181</v>
      </c>
      <c r="C54" t="s">
        <v>198</v>
      </c>
      <c r="D54" t="s">
        <v>199</v>
      </c>
      <c r="E54">
        <v>1</v>
      </c>
      <c r="F54" s="28">
        <v>31300</v>
      </c>
      <c r="G54" t="s">
        <v>145</v>
      </c>
      <c r="H54" t="s">
        <v>79</v>
      </c>
      <c r="I54">
        <v>3</v>
      </c>
      <c r="J54" t="s">
        <v>21</v>
      </c>
      <c r="K54" s="19" t="str">
        <f t="shared" si="0"/>
        <v>m</v>
      </c>
      <c r="L54" s="19" t="str">
        <f t="shared" si="1"/>
        <v>EC</v>
      </c>
      <c r="M54" s="19" t="str">
        <f t="shared" si="2"/>
        <v>2023</v>
      </c>
      <c r="N54" s="19" t="str">
        <f t="shared" si="3"/>
        <v>2023 EC 3</v>
      </c>
      <c r="O54" s="19">
        <f>INDEX('Points ref'!B:B, MATCH($N54, 'Points ref'!A:A, 0))</f>
        <v>0</v>
      </c>
      <c r="P54" s="21" t="str">
        <f t="shared" si="4"/>
        <v>[MDA] CIUS, Alexandru (717f1bfe)</v>
      </c>
      <c r="Q54" s="30">
        <f t="shared" ca="1" si="5"/>
        <v>40</v>
      </c>
    </row>
    <row r="55" spans="1:17" x14ac:dyDescent="0.2">
      <c r="A55" t="s">
        <v>202</v>
      </c>
      <c r="B55" t="s">
        <v>53</v>
      </c>
      <c r="C55" t="s">
        <v>203</v>
      </c>
      <c r="D55" t="s">
        <v>204</v>
      </c>
      <c r="E55">
        <v>1</v>
      </c>
      <c r="F55" s="28">
        <v>31191</v>
      </c>
      <c r="G55" t="s">
        <v>145</v>
      </c>
      <c r="H55" t="s">
        <v>93</v>
      </c>
      <c r="I55">
        <v>1</v>
      </c>
      <c r="J55" t="s">
        <v>21</v>
      </c>
      <c r="K55" s="19" t="str">
        <f t="shared" si="0"/>
        <v>m</v>
      </c>
      <c r="L55" s="19" t="str">
        <f t="shared" si="1"/>
        <v>EC</v>
      </c>
      <c r="M55" s="19" t="str">
        <f t="shared" si="2"/>
        <v>2023</v>
      </c>
      <c r="N55" s="19" t="str">
        <f t="shared" si="3"/>
        <v>2023 EC 1</v>
      </c>
      <c r="O55" s="19">
        <f>INDEX('Points ref'!B:B, MATCH($N55, 'Points ref'!A:A, 0))</f>
        <v>0</v>
      </c>
      <c r="P55" s="21" t="str">
        <f t="shared" si="4"/>
        <v>[GER] KIRSTEN, Rene (3341177b)</v>
      </c>
      <c r="Q55" s="30">
        <f t="shared" ca="1" si="5"/>
        <v>40</v>
      </c>
    </row>
    <row r="56" spans="1:17" x14ac:dyDescent="0.2">
      <c r="A56" t="s">
        <v>205</v>
      </c>
      <c r="B56" t="s">
        <v>31</v>
      </c>
      <c r="C56" t="s">
        <v>206</v>
      </c>
      <c r="D56" t="s">
        <v>207</v>
      </c>
      <c r="E56">
        <v>1</v>
      </c>
      <c r="F56" s="28">
        <v>31671</v>
      </c>
      <c r="G56" t="s">
        <v>145</v>
      </c>
      <c r="H56" t="s">
        <v>93</v>
      </c>
      <c r="I56">
        <v>2</v>
      </c>
      <c r="J56" t="s">
        <v>21</v>
      </c>
      <c r="K56" s="19" t="str">
        <f t="shared" si="0"/>
        <v>m</v>
      </c>
      <c r="L56" s="19" t="str">
        <f t="shared" si="1"/>
        <v>EC</v>
      </c>
      <c r="M56" s="19" t="str">
        <f t="shared" si="2"/>
        <v>2023</v>
      </c>
      <c r="N56" s="19" t="str">
        <f t="shared" si="3"/>
        <v>2023 EC 2</v>
      </c>
      <c r="O56" s="19">
        <f>INDEX('Points ref'!B:B, MATCH($N56, 'Points ref'!A:A, 0))</f>
        <v>0</v>
      </c>
      <c r="P56" s="21" t="str">
        <f t="shared" si="4"/>
        <v>[GEO] TSOTSIASHVILI, Giorgi (cbd36f1f)</v>
      </c>
      <c r="Q56" s="30">
        <f t="shared" ca="1" si="5"/>
        <v>39</v>
      </c>
    </row>
    <row r="57" spans="1:17" x14ac:dyDescent="0.2">
      <c r="A57" t="s">
        <v>211</v>
      </c>
      <c r="B57" t="s">
        <v>27</v>
      </c>
      <c r="C57" t="s">
        <v>212</v>
      </c>
      <c r="D57" t="s">
        <v>213</v>
      </c>
      <c r="E57">
        <v>1</v>
      </c>
      <c r="F57" s="28">
        <v>31723</v>
      </c>
      <c r="G57" t="s">
        <v>145</v>
      </c>
      <c r="H57" t="s">
        <v>93</v>
      </c>
      <c r="I57">
        <v>3</v>
      </c>
      <c r="J57" t="s">
        <v>21</v>
      </c>
      <c r="K57" s="19" t="str">
        <f t="shared" si="0"/>
        <v>m</v>
      </c>
      <c r="L57" s="19" t="str">
        <f t="shared" si="1"/>
        <v>EC</v>
      </c>
      <c r="M57" s="19" t="str">
        <f t="shared" si="2"/>
        <v>2023</v>
      </c>
      <c r="N57" s="19" t="str">
        <f t="shared" si="3"/>
        <v>2023 EC 3</v>
      </c>
      <c r="O57" s="19">
        <f>INDEX('Points ref'!B:B, MATCH($N57, 'Points ref'!A:A, 0))</f>
        <v>0</v>
      </c>
      <c r="P57" s="21" t="str">
        <f t="shared" si="4"/>
        <v>[ITA] TANDOI, Thomas (5afd13aa)</v>
      </c>
      <c r="Q57" s="30">
        <f t="shared" ca="1" si="5"/>
        <v>39</v>
      </c>
    </row>
    <row r="58" spans="1:17" x14ac:dyDescent="0.2">
      <c r="A58" t="s">
        <v>208</v>
      </c>
      <c r="B58" t="s">
        <v>31</v>
      </c>
      <c r="C58" t="s">
        <v>209</v>
      </c>
      <c r="D58" t="s">
        <v>210</v>
      </c>
      <c r="E58">
        <v>1</v>
      </c>
      <c r="F58" s="28">
        <v>32493</v>
      </c>
      <c r="G58" t="s">
        <v>145</v>
      </c>
      <c r="H58" t="s">
        <v>93</v>
      </c>
      <c r="I58">
        <v>3</v>
      </c>
      <c r="J58" t="s">
        <v>21</v>
      </c>
      <c r="K58" s="19" t="str">
        <f t="shared" si="0"/>
        <v>m</v>
      </c>
      <c r="L58" s="19" t="str">
        <f t="shared" si="1"/>
        <v>EC</v>
      </c>
      <c r="M58" s="19" t="str">
        <f t="shared" si="2"/>
        <v>2023</v>
      </c>
      <c r="N58" s="19" t="str">
        <f t="shared" si="3"/>
        <v>2023 EC 3</v>
      </c>
      <c r="O58" s="19">
        <f>INDEX('Points ref'!B:B, MATCH($N58, 'Points ref'!A:A, 0))</f>
        <v>0</v>
      </c>
      <c r="P58" s="21" t="str">
        <f t="shared" si="4"/>
        <v>[GEO] TAMLIANI, Gegi (e3de72bb)</v>
      </c>
      <c r="Q58" s="30">
        <f t="shared" ca="1" si="5"/>
        <v>37</v>
      </c>
    </row>
    <row r="59" spans="1:17" x14ac:dyDescent="0.2">
      <c r="A59" t="s">
        <v>214</v>
      </c>
      <c r="B59" t="s">
        <v>23</v>
      </c>
      <c r="C59" t="s">
        <v>215</v>
      </c>
      <c r="D59" t="s">
        <v>201</v>
      </c>
      <c r="E59">
        <v>1</v>
      </c>
      <c r="F59" s="28">
        <v>32030</v>
      </c>
      <c r="G59" t="s">
        <v>145</v>
      </c>
      <c r="H59" t="s">
        <v>106</v>
      </c>
      <c r="I59">
        <v>1</v>
      </c>
      <c r="J59" t="s">
        <v>21</v>
      </c>
      <c r="K59" s="19" t="str">
        <f t="shared" si="0"/>
        <v>m</v>
      </c>
      <c r="L59" s="19" t="str">
        <f t="shared" si="1"/>
        <v>EC</v>
      </c>
      <c r="M59" s="19" t="str">
        <f t="shared" si="2"/>
        <v>2023</v>
      </c>
      <c r="N59" s="19" t="str">
        <f t="shared" si="3"/>
        <v>2023 EC 1</v>
      </c>
      <c r="O59" s="19">
        <f>INDEX('Points ref'!B:B, MATCH($N59, 'Points ref'!A:A, 0))</f>
        <v>0</v>
      </c>
      <c r="P59" s="21" t="str">
        <f t="shared" si="4"/>
        <v>[CZE] HORAK, Michal (1b4339d7)</v>
      </c>
      <c r="Q59" s="30">
        <f t="shared" ca="1" si="5"/>
        <v>38</v>
      </c>
    </row>
    <row r="60" spans="1:17" x14ac:dyDescent="0.2">
      <c r="A60" t="s">
        <v>216</v>
      </c>
      <c r="B60" t="s">
        <v>36</v>
      </c>
      <c r="C60" t="s">
        <v>217</v>
      </c>
      <c r="D60" t="s">
        <v>218</v>
      </c>
      <c r="E60">
        <v>1</v>
      </c>
      <c r="F60" s="28">
        <v>31304</v>
      </c>
      <c r="G60" t="s">
        <v>145</v>
      </c>
      <c r="H60" t="s">
        <v>106</v>
      </c>
      <c r="I60">
        <v>2</v>
      </c>
      <c r="J60" t="s">
        <v>21</v>
      </c>
      <c r="K60" s="19" t="str">
        <f t="shared" si="0"/>
        <v>m</v>
      </c>
      <c r="L60" s="19" t="str">
        <f t="shared" si="1"/>
        <v>EC</v>
      </c>
      <c r="M60" s="19" t="str">
        <f t="shared" si="2"/>
        <v>2023</v>
      </c>
      <c r="N60" s="19" t="str">
        <f t="shared" si="3"/>
        <v>2023 EC 2</v>
      </c>
      <c r="O60" s="19">
        <f>INDEX('Points ref'!B:B, MATCH($N60, 'Points ref'!A:A, 0))</f>
        <v>0</v>
      </c>
      <c r="P60" s="21" t="str">
        <f t="shared" si="4"/>
        <v>[AZE] IBRAHIMOV, Vasif (438b83b4)</v>
      </c>
      <c r="Q60" s="30">
        <f t="shared" ca="1" si="5"/>
        <v>40</v>
      </c>
    </row>
    <row r="61" spans="1:17" x14ac:dyDescent="0.2">
      <c r="A61" t="s">
        <v>219</v>
      </c>
      <c r="B61" t="s">
        <v>31</v>
      </c>
      <c r="C61" t="s">
        <v>220</v>
      </c>
      <c r="D61" t="s">
        <v>221</v>
      </c>
      <c r="E61">
        <v>1</v>
      </c>
      <c r="F61" s="28">
        <v>31603</v>
      </c>
      <c r="G61" t="s">
        <v>145</v>
      </c>
      <c r="H61" t="s">
        <v>106</v>
      </c>
      <c r="I61">
        <v>3</v>
      </c>
      <c r="J61" t="s">
        <v>21</v>
      </c>
      <c r="K61" s="19" t="str">
        <f t="shared" si="0"/>
        <v>m</v>
      </c>
      <c r="L61" s="19" t="str">
        <f t="shared" si="1"/>
        <v>EC</v>
      </c>
      <c r="M61" s="19" t="str">
        <f t="shared" si="2"/>
        <v>2023</v>
      </c>
      <c r="N61" s="19" t="str">
        <f t="shared" si="3"/>
        <v>2023 EC 3</v>
      </c>
      <c r="O61" s="19">
        <f>INDEX('Points ref'!B:B, MATCH($N61, 'Points ref'!A:A, 0))</f>
        <v>0</v>
      </c>
      <c r="P61" s="21" t="str">
        <f t="shared" si="4"/>
        <v>[GEO] LORIASHVILI, Daviti (341ff772)</v>
      </c>
      <c r="Q61" s="30">
        <f t="shared" ca="1" si="5"/>
        <v>39</v>
      </c>
    </row>
    <row r="62" spans="1:17" x14ac:dyDescent="0.2">
      <c r="A62" t="s">
        <v>222</v>
      </c>
      <c r="B62" t="s">
        <v>36</v>
      </c>
      <c r="C62" t="s">
        <v>223</v>
      </c>
      <c r="D62" t="s">
        <v>224</v>
      </c>
      <c r="E62">
        <v>1</v>
      </c>
      <c r="F62" s="28">
        <v>31512</v>
      </c>
      <c r="G62" t="s">
        <v>145</v>
      </c>
      <c r="H62" t="s">
        <v>106</v>
      </c>
      <c r="I62">
        <v>3</v>
      </c>
      <c r="J62" t="s">
        <v>21</v>
      </c>
      <c r="K62" s="19" t="str">
        <f t="shared" si="0"/>
        <v>m</v>
      </c>
      <c r="L62" s="19" t="str">
        <f t="shared" si="1"/>
        <v>EC</v>
      </c>
      <c r="M62" s="19" t="str">
        <f t="shared" si="2"/>
        <v>2023</v>
      </c>
      <c r="N62" s="19" t="str">
        <f t="shared" si="3"/>
        <v>2023 EC 3</v>
      </c>
      <c r="O62" s="19">
        <f>INDEX('Points ref'!B:B, MATCH($N62, 'Points ref'!A:A, 0))</f>
        <v>0</v>
      </c>
      <c r="P62" s="21" t="str">
        <f t="shared" si="4"/>
        <v>[AZE] ALIYEV, Ruslan (ea311acf)</v>
      </c>
      <c r="Q62" s="30">
        <f t="shared" ca="1" si="5"/>
        <v>39</v>
      </c>
    </row>
    <row r="63" spans="1:17" x14ac:dyDescent="0.2">
      <c r="A63" t="s">
        <v>225</v>
      </c>
      <c r="B63" t="s">
        <v>226</v>
      </c>
      <c r="C63" t="s">
        <v>227</v>
      </c>
      <c r="D63" t="s">
        <v>228</v>
      </c>
      <c r="E63">
        <v>2</v>
      </c>
      <c r="F63" s="28">
        <v>33417</v>
      </c>
      <c r="G63" t="s">
        <v>229</v>
      </c>
      <c r="H63" t="s">
        <v>230</v>
      </c>
      <c r="I63">
        <v>1</v>
      </c>
      <c r="J63" t="s">
        <v>21</v>
      </c>
      <c r="K63" s="19" t="str">
        <f t="shared" si="0"/>
        <v>w</v>
      </c>
      <c r="L63" s="19" t="str">
        <f t="shared" si="1"/>
        <v>EC</v>
      </c>
      <c r="M63" s="19" t="str">
        <f t="shared" si="2"/>
        <v>2023</v>
      </c>
      <c r="N63" s="19" t="str">
        <f t="shared" si="3"/>
        <v>2023 EC 1</v>
      </c>
      <c r="O63" s="19">
        <f>INDEX('Points ref'!B:B, MATCH($N63, 'Points ref'!A:A, 0))</f>
        <v>0</v>
      </c>
      <c r="P63" s="21" t="str">
        <f t="shared" si="4"/>
        <v>[SLO] VRSIC, Kristina (3f755ca1)</v>
      </c>
      <c r="Q63" s="30">
        <f t="shared" ca="1" si="5"/>
        <v>34</v>
      </c>
    </row>
    <row r="64" spans="1:17" x14ac:dyDescent="0.2">
      <c r="A64" t="s">
        <v>231</v>
      </c>
      <c r="B64" t="s">
        <v>23</v>
      </c>
      <c r="C64" t="s">
        <v>232</v>
      </c>
      <c r="D64" t="s">
        <v>233</v>
      </c>
      <c r="E64">
        <v>2</v>
      </c>
      <c r="F64" s="28">
        <v>32419</v>
      </c>
      <c r="G64" t="s">
        <v>229</v>
      </c>
      <c r="H64" t="s">
        <v>230</v>
      </c>
      <c r="I64">
        <v>2</v>
      </c>
      <c r="J64" t="s">
        <v>21</v>
      </c>
      <c r="K64" s="19" t="str">
        <f t="shared" si="0"/>
        <v>w</v>
      </c>
      <c r="L64" s="19" t="str">
        <f t="shared" si="1"/>
        <v>EC</v>
      </c>
      <c r="M64" s="19" t="str">
        <f t="shared" si="2"/>
        <v>2023</v>
      </c>
      <c r="N64" s="19" t="str">
        <f t="shared" si="3"/>
        <v>2023 EC 2</v>
      </c>
      <c r="O64" s="19">
        <f>INDEX('Points ref'!B:B, MATCH($N64, 'Points ref'!A:A, 0))</f>
        <v>0</v>
      </c>
      <c r="P64" s="21" t="str">
        <f t="shared" si="4"/>
        <v>[CZE] POLETINOVA, Jana (e18ff318)</v>
      </c>
      <c r="Q64" s="30">
        <f t="shared" ca="1" si="5"/>
        <v>37</v>
      </c>
    </row>
    <row r="65" spans="1:17" x14ac:dyDescent="0.2">
      <c r="A65" t="s">
        <v>234</v>
      </c>
      <c r="B65" t="s">
        <v>23</v>
      </c>
      <c r="C65" t="s">
        <v>235</v>
      </c>
      <c r="D65" t="s">
        <v>236</v>
      </c>
      <c r="E65">
        <v>2</v>
      </c>
      <c r="F65" s="28">
        <v>32507</v>
      </c>
      <c r="G65" t="s">
        <v>229</v>
      </c>
      <c r="H65" t="s">
        <v>237</v>
      </c>
      <c r="I65">
        <v>1</v>
      </c>
      <c r="J65" t="s">
        <v>21</v>
      </c>
      <c r="K65" s="19" t="str">
        <f t="shared" si="0"/>
        <v>w</v>
      </c>
      <c r="L65" s="19" t="str">
        <f t="shared" si="1"/>
        <v>EC</v>
      </c>
      <c r="M65" s="19" t="str">
        <f t="shared" si="2"/>
        <v>2023</v>
      </c>
      <c r="N65" s="19" t="str">
        <f t="shared" si="3"/>
        <v>2023 EC 1</v>
      </c>
      <c r="O65" s="19">
        <f>INDEX('Points ref'!B:B, MATCH($N65, 'Points ref'!A:A, 0))</f>
        <v>0</v>
      </c>
      <c r="P65" s="21" t="str">
        <f t="shared" si="4"/>
        <v>[CZE] SVATON, Ludmila (13c2931e)</v>
      </c>
      <c r="Q65" s="30">
        <f t="shared" ca="1" si="5"/>
        <v>37</v>
      </c>
    </row>
    <row r="66" spans="1:17" x14ac:dyDescent="0.2">
      <c r="A66" t="s">
        <v>238</v>
      </c>
      <c r="B66" t="s">
        <v>16</v>
      </c>
      <c r="C66" t="s">
        <v>239</v>
      </c>
      <c r="D66" t="s">
        <v>240</v>
      </c>
      <c r="E66">
        <v>2</v>
      </c>
      <c r="F66" s="28">
        <v>32589</v>
      </c>
      <c r="G66" t="s">
        <v>229</v>
      </c>
      <c r="H66" t="s">
        <v>237</v>
      </c>
      <c r="I66">
        <v>2</v>
      </c>
      <c r="J66" t="s">
        <v>21</v>
      </c>
      <c r="K66" s="19" t="str">
        <f t="shared" si="0"/>
        <v>w</v>
      </c>
      <c r="L66" s="19" t="str">
        <f t="shared" si="1"/>
        <v>EC</v>
      </c>
      <c r="M66" s="19" t="str">
        <f t="shared" si="2"/>
        <v>2023</v>
      </c>
      <c r="N66" s="19" t="str">
        <f t="shared" si="3"/>
        <v>2023 EC 2</v>
      </c>
      <c r="O66" s="19">
        <f>INDEX('Points ref'!B:B, MATCH($N66, 'Points ref'!A:A, 0))</f>
        <v>0</v>
      </c>
      <c r="P66" s="21" t="str">
        <f t="shared" si="4"/>
        <v>[FRA] PEREIRA, Ornella (22ceddb8)</v>
      </c>
      <c r="Q66" s="30">
        <f t="shared" ca="1" si="5"/>
        <v>36</v>
      </c>
    </row>
    <row r="67" spans="1:17" x14ac:dyDescent="0.2">
      <c r="A67" t="s">
        <v>241</v>
      </c>
      <c r="B67" t="s">
        <v>53</v>
      </c>
      <c r="C67" t="s">
        <v>242</v>
      </c>
      <c r="D67" t="s">
        <v>243</v>
      </c>
      <c r="E67">
        <v>2</v>
      </c>
      <c r="F67" s="28">
        <v>30781</v>
      </c>
      <c r="G67" t="s">
        <v>229</v>
      </c>
      <c r="H67" t="s">
        <v>237</v>
      </c>
      <c r="I67">
        <v>3</v>
      </c>
      <c r="J67" t="s">
        <v>21</v>
      </c>
      <c r="K67" s="19" t="str">
        <f t="shared" ref="K67:K130" si="6">IF(MID(G67,LEN($G67)-1,1)="M","m","w")</f>
        <v>w</v>
      </c>
      <c r="L67" s="19" t="str">
        <f t="shared" ref="L67:L130" si="7">IF(ISNUMBER(SEARCH("Cup", $J67)), "Cup", IF(ISNUMBER(SEARCH("European Judo Championships", $J67)), "EC", IF(ISNUMBER(SEARCH("World Championships", $J67)), "WC", "")))</f>
        <v>EC</v>
      </c>
      <c r="M67" s="19" t="str">
        <f t="shared" ref="M67:M130" si="8">RIGHT($J67, 4)</f>
        <v>2023</v>
      </c>
      <c r="N67" s="19" t="str">
        <f t="shared" ref="N67:N130" si="9">M67&amp;" "&amp;L67&amp;" "&amp;I67</f>
        <v>2023 EC 3</v>
      </c>
      <c r="O67" s="19">
        <f>INDEX('Points ref'!B:B, MATCH($N67, 'Points ref'!A:A, 0))</f>
        <v>0</v>
      </c>
      <c r="P67" s="21" t="str">
        <f t="shared" ref="P67:P130" si="10">"["&amp;B67&amp;"] "&amp;C67&amp;", "&amp;D67&amp;" ("&amp;A67&amp;")"</f>
        <v>[GER] SCHERER, Saskia (2fadef13)</v>
      </c>
      <c r="Q67" s="30">
        <f t="shared" ref="Q67:Q130" ca="1" si="11">YEAR(TODAY())-YEAR(F67)</f>
        <v>41</v>
      </c>
    </row>
    <row r="68" spans="1:17" x14ac:dyDescent="0.2">
      <c r="A68" t="s">
        <v>244</v>
      </c>
      <c r="B68" t="s">
        <v>53</v>
      </c>
      <c r="C68" t="s">
        <v>245</v>
      </c>
      <c r="D68" t="s">
        <v>246</v>
      </c>
      <c r="E68">
        <v>2</v>
      </c>
      <c r="F68" s="28">
        <v>32225</v>
      </c>
      <c r="G68" t="s">
        <v>229</v>
      </c>
      <c r="H68" t="s">
        <v>237</v>
      </c>
      <c r="I68">
        <v>3</v>
      </c>
      <c r="J68" t="s">
        <v>21</v>
      </c>
      <c r="K68" s="19" t="str">
        <f t="shared" si="6"/>
        <v>w</v>
      </c>
      <c r="L68" s="19" t="str">
        <f t="shared" si="7"/>
        <v>EC</v>
      </c>
      <c r="M68" s="19" t="str">
        <f t="shared" si="8"/>
        <v>2023</v>
      </c>
      <c r="N68" s="19" t="str">
        <f t="shared" si="9"/>
        <v>2023 EC 3</v>
      </c>
      <c r="O68" s="19">
        <f>INDEX('Points ref'!B:B, MATCH($N68, 'Points ref'!A:A, 0))</f>
        <v>0</v>
      </c>
      <c r="P68" s="21" t="str">
        <f t="shared" si="10"/>
        <v>[GER] WALTHER, Franziska (d8ae4e32)</v>
      </c>
      <c r="Q68" s="30">
        <f t="shared" ca="1" si="11"/>
        <v>37</v>
      </c>
    </row>
    <row r="69" spans="1:17" x14ac:dyDescent="0.2">
      <c r="A69" t="s">
        <v>247</v>
      </c>
      <c r="B69" t="s">
        <v>248</v>
      </c>
      <c r="C69" t="s">
        <v>249</v>
      </c>
      <c r="D69" t="s">
        <v>250</v>
      </c>
      <c r="E69">
        <v>2</v>
      </c>
      <c r="F69" s="28">
        <v>30784</v>
      </c>
      <c r="G69" t="s">
        <v>229</v>
      </c>
      <c r="H69" t="s">
        <v>127</v>
      </c>
      <c r="I69">
        <v>1</v>
      </c>
      <c r="J69" t="s">
        <v>21</v>
      </c>
      <c r="K69" s="19" t="str">
        <f t="shared" si="6"/>
        <v>w</v>
      </c>
      <c r="L69" s="19" t="str">
        <f t="shared" si="7"/>
        <v>EC</v>
      </c>
      <c r="M69" s="19" t="str">
        <f t="shared" si="8"/>
        <v>2023</v>
      </c>
      <c r="N69" s="19" t="str">
        <f t="shared" si="9"/>
        <v>2023 EC 1</v>
      </c>
      <c r="O69" s="19">
        <f>INDEX('Points ref'!B:B, MATCH($N69, 'Points ref'!A:A, 0))</f>
        <v>0</v>
      </c>
      <c r="P69" s="21" t="str">
        <f t="shared" si="10"/>
        <v>[SMR] ZANNONI, Jessica (d512b5a4)</v>
      </c>
      <c r="Q69" s="30">
        <f t="shared" ca="1" si="11"/>
        <v>41</v>
      </c>
    </row>
    <row r="70" spans="1:17" x14ac:dyDescent="0.2">
      <c r="A70" t="s">
        <v>251</v>
      </c>
      <c r="B70" t="s">
        <v>44</v>
      </c>
      <c r="C70" t="s">
        <v>252</v>
      </c>
      <c r="D70" t="s">
        <v>253</v>
      </c>
      <c r="E70">
        <v>2</v>
      </c>
      <c r="F70" s="28">
        <v>31744</v>
      </c>
      <c r="G70" t="s">
        <v>229</v>
      </c>
      <c r="H70" t="s">
        <v>127</v>
      </c>
      <c r="I70">
        <v>2</v>
      </c>
      <c r="J70" t="s">
        <v>21</v>
      </c>
      <c r="K70" s="19" t="str">
        <f t="shared" si="6"/>
        <v>w</v>
      </c>
      <c r="L70" s="19" t="str">
        <f t="shared" si="7"/>
        <v>EC</v>
      </c>
      <c r="M70" s="19" t="str">
        <f t="shared" si="8"/>
        <v>2023</v>
      </c>
      <c r="N70" s="19" t="str">
        <f t="shared" si="9"/>
        <v>2023 EC 2</v>
      </c>
      <c r="O70" s="19">
        <f>INDEX('Points ref'!B:B, MATCH($N70, 'Points ref'!A:A, 0))</f>
        <v>0</v>
      </c>
      <c r="P70" s="21" t="str">
        <f t="shared" si="10"/>
        <v>[BEL] HOLLEVOET, Allison (e98d1c94)</v>
      </c>
      <c r="Q70" s="30">
        <f t="shared" ca="1" si="11"/>
        <v>39</v>
      </c>
    </row>
    <row r="71" spans="1:17" x14ac:dyDescent="0.2">
      <c r="A71">
        <v>69883941</v>
      </c>
      <c r="B71" t="s">
        <v>53</v>
      </c>
      <c r="C71" t="s">
        <v>257</v>
      </c>
      <c r="D71" t="s">
        <v>250</v>
      </c>
      <c r="E71">
        <v>2</v>
      </c>
      <c r="F71" s="28">
        <v>32272</v>
      </c>
      <c r="G71" t="s">
        <v>229</v>
      </c>
      <c r="H71" t="s">
        <v>127</v>
      </c>
      <c r="I71">
        <v>3</v>
      </c>
      <c r="J71" t="s">
        <v>21</v>
      </c>
      <c r="K71" s="19" t="str">
        <f t="shared" si="6"/>
        <v>w</v>
      </c>
      <c r="L71" s="19" t="str">
        <f t="shared" si="7"/>
        <v>EC</v>
      </c>
      <c r="M71" s="19" t="str">
        <f t="shared" si="8"/>
        <v>2023</v>
      </c>
      <c r="N71" s="19" t="str">
        <f t="shared" si="9"/>
        <v>2023 EC 3</v>
      </c>
      <c r="O71" s="19">
        <f>INDEX('Points ref'!B:B, MATCH($N71, 'Points ref'!A:A, 0))</f>
        <v>0</v>
      </c>
      <c r="P71" s="21" t="str">
        <f t="shared" si="10"/>
        <v>[GER] ESCHENAUER, Jessica (69883941)</v>
      </c>
      <c r="Q71" s="30">
        <f t="shared" ca="1" si="11"/>
        <v>37</v>
      </c>
    </row>
    <row r="72" spans="1:17" x14ac:dyDescent="0.2">
      <c r="A72" t="s">
        <v>254</v>
      </c>
      <c r="B72" t="s">
        <v>27</v>
      </c>
      <c r="C72" t="s">
        <v>255</v>
      </c>
      <c r="D72" t="s">
        <v>256</v>
      </c>
      <c r="E72">
        <v>2</v>
      </c>
      <c r="F72" s="28">
        <v>30832</v>
      </c>
      <c r="G72" t="s">
        <v>229</v>
      </c>
      <c r="H72" t="s">
        <v>127</v>
      </c>
      <c r="I72">
        <v>3</v>
      </c>
      <c r="J72" t="s">
        <v>21</v>
      </c>
      <c r="K72" s="19" t="str">
        <f t="shared" si="6"/>
        <v>w</v>
      </c>
      <c r="L72" s="19" t="str">
        <f t="shared" si="7"/>
        <v>EC</v>
      </c>
      <c r="M72" s="19" t="str">
        <f t="shared" si="8"/>
        <v>2023</v>
      </c>
      <c r="N72" s="19" t="str">
        <f t="shared" si="9"/>
        <v>2023 EC 3</v>
      </c>
      <c r="O72" s="19">
        <f>INDEX('Points ref'!B:B, MATCH($N72, 'Points ref'!A:A, 0))</f>
        <v>0</v>
      </c>
      <c r="P72" s="21" t="str">
        <f t="shared" si="10"/>
        <v>[ITA] BATTISTELLA, Lara (defb9644)</v>
      </c>
      <c r="Q72" s="30">
        <f t="shared" ca="1" si="11"/>
        <v>41</v>
      </c>
    </row>
    <row r="73" spans="1:17" x14ac:dyDescent="0.2">
      <c r="A73" t="s">
        <v>258</v>
      </c>
      <c r="B73" t="s">
        <v>16</v>
      </c>
      <c r="C73" t="s">
        <v>259</v>
      </c>
      <c r="D73" t="s">
        <v>260</v>
      </c>
      <c r="E73">
        <v>2</v>
      </c>
      <c r="F73" s="28">
        <v>31108</v>
      </c>
      <c r="G73" t="s">
        <v>229</v>
      </c>
      <c r="H73" t="s">
        <v>261</v>
      </c>
      <c r="I73">
        <v>1</v>
      </c>
      <c r="J73" t="s">
        <v>21</v>
      </c>
      <c r="K73" s="19" t="str">
        <f t="shared" si="6"/>
        <v>w</v>
      </c>
      <c r="L73" s="19" t="str">
        <f t="shared" si="7"/>
        <v>EC</v>
      </c>
      <c r="M73" s="19" t="str">
        <f t="shared" si="8"/>
        <v>2023</v>
      </c>
      <c r="N73" s="19" t="str">
        <f t="shared" si="9"/>
        <v>2023 EC 1</v>
      </c>
      <c r="O73" s="19">
        <f>INDEX('Points ref'!B:B, MATCH($N73, 'Points ref'!A:A, 0))</f>
        <v>0</v>
      </c>
      <c r="P73" s="21" t="str">
        <f t="shared" si="10"/>
        <v>[FRA] BOUSSIQUAULT, VALERIE (7fed157c)</v>
      </c>
      <c r="Q73" s="30">
        <f t="shared" ca="1" si="11"/>
        <v>40</v>
      </c>
    </row>
    <row r="74" spans="1:17" x14ac:dyDescent="0.2">
      <c r="A74" t="s">
        <v>262</v>
      </c>
      <c r="B74" t="s">
        <v>16</v>
      </c>
      <c r="C74" t="s">
        <v>263</v>
      </c>
      <c r="D74" t="s">
        <v>264</v>
      </c>
      <c r="E74">
        <v>2</v>
      </c>
      <c r="F74" s="28">
        <v>31531</v>
      </c>
      <c r="G74" t="s">
        <v>229</v>
      </c>
      <c r="H74" t="s">
        <v>261</v>
      </c>
      <c r="I74">
        <v>2</v>
      </c>
      <c r="J74" t="s">
        <v>21</v>
      </c>
      <c r="K74" s="19" t="str">
        <f t="shared" si="6"/>
        <v>w</v>
      </c>
      <c r="L74" s="19" t="str">
        <f t="shared" si="7"/>
        <v>EC</v>
      </c>
      <c r="M74" s="19" t="str">
        <f t="shared" si="8"/>
        <v>2023</v>
      </c>
      <c r="N74" s="19" t="str">
        <f t="shared" si="9"/>
        <v>2023 EC 2</v>
      </c>
      <c r="O74" s="19">
        <f>INDEX('Points ref'!B:B, MATCH($N74, 'Points ref'!A:A, 0))</f>
        <v>0</v>
      </c>
      <c r="P74" s="21" t="str">
        <f t="shared" si="10"/>
        <v>[FRA] DEZOTEUX, Adeline (27718ab5)</v>
      </c>
      <c r="Q74" s="30">
        <f t="shared" ca="1" si="11"/>
        <v>39</v>
      </c>
    </row>
    <row r="75" spans="1:17" x14ac:dyDescent="0.2">
      <c r="A75" t="s">
        <v>265</v>
      </c>
      <c r="B75" t="s">
        <v>16</v>
      </c>
      <c r="C75" t="s">
        <v>266</v>
      </c>
      <c r="D75" t="s">
        <v>267</v>
      </c>
      <c r="E75">
        <v>2</v>
      </c>
      <c r="F75" s="28">
        <v>32435</v>
      </c>
      <c r="G75" t="s">
        <v>229</v>
      </c>
      <c r="H75" t="s">
        <v>261</v>
      </c>
      <c r="I75">
        <v>3</v>
      </c>
      <c r="J75" t="s">
        <v>21</v>
      </c>
      <c r="K75" s="19" t="str">
        <f t="shared" si="6"/>
        <v>w</v>
      </c>
      <c r="L75" s="19" t="str">
        <f t="shared" si="7"/>
        <v>EC</v>
      </c>
      <c r="M75" s="19" t="str">
        <f t="shared" si="8"/>
        <v>2023</v>
      </c>
      <c r="N75" s="19" t="str">
        <f t="shared" si="9"/>
        <v>2023 EC 3</v>
      </c>
      <c r="O75" s="19">
        <f>INDEX('Points ref'!B:B, MATCH($N75, 'Points ref'!A:A, 0))</f>
        <v>0</v>
      </c>
      <c r="P75" s="21" t="str">
        <f t="shared" si="10"/>
        <v>[FRA] PARISOT, Amelie (c6adeb8c)</v>
      </c>
      <c r="Q75" s="30">
        <f t="shared" ca="1" si="11"/>
        <v>37</v>
      </c>
    </row>
    <row r="76" spans="1:17" x14ac:dyDescent="0.2">
      <c r="A76" t="s">
        <v>268</v>
      </c>
      <c r="B76" t="s">
        <v>188</v>
      </c>
      <c r="C76" t="s">
        <v>269</v>
      </c>
      <c r="D76" t="s">
        <v>270</v>
      </c>
      <c r="E76">
        <v>1</v>
      </c>
      <c r="F76" s="28">
        <v>30677</v>
      </c>
      <c r="G76" t="s">
        <v>271</v>
      </c>
      <c r="H76" t="s">
        <v>34</v>
      </c>
      <c r="I76">
        <v>1</v>
      </c>
      <c r="J76" t="s">
        <v>21</v>
      </c>
      <c r="K76" s="19" t="str">
        <f t="shared" si="6"/>
        <v>m</v>
      </c>
      <c r="L76" s="19" t="str">
        <f t="shared" si="7"/>
        <v>EC</v>
      </c>
      <c r="M76" s="19" t="str">
        <f t="shared" si="8"/>
        <v>2023</v>
      </c>
      <c r="N76" s="19" t="str">
        <f t="shared" si="9"/>
        <v>2023 EC 1</v>
      </c>
      <c r="O76" s="19">
        <f>INDEX('Points ref'!B:B, MATCH($N76, 'Points ref'!A:A, 0))</f>
        <v>0</v>
      </c>
      <c r="P76" s="21" t="str">
        <f t="shared" si="10"/>
        <v>[SUI] NUSSBAUM, Vincent (182dbfb7)</v>
      </c>
      <c r="Q76" s="30">
        <f t="shared" ca="1" si="11"/>
        <v>42</v>
      </c>
    </row>
    <row r="77" spans="1:17" x14ac:dyDescent="0.2">
      <c r="A77" t="s">
        <v>272</v>
      </c>
      <c r="B77" t="s">
        <v>16</v>
      </c>
      <c r="C77" t="s">
        <v>273</v>
      </c>
      <c r="D77" t="s">
        <v>274</v>
      </c>
      <c r="E77">
        <v>1</v>
      </c>
      <c r="F77" s="28">
        <v>29857</v>
      </c>
      <c r="G77" t="s">
        <v>271</v>
      </c>
      <c r="H77" t="s">
        <v>34</v>
      </c>
      <c r="I77">
        <v>2</v>
      </c>
      <c r="J77" t="s">
        <v>21</v>
      </c>
      <c r="K77" s="19" t="str">
        <f t="shared" si="6"/>
        <v>m</v>
      </c>
      <c r="L77" s="19" t="str">
        <f t="shared" si="7"/>
        <v>EC</v>
      </c>
      <c r="M77" s="19" t="str">
        <f t="shared" si="8"/>
        <v>2023</v>
      </c>
      <c r="N77" s="19" t="str">
        <f t="shared" si="9"/>
        <v>2023 EC 2</v>
      </c>
      <c r="O77" s="19">
        <f>INDEX('Points ref'!B:B, MATCH($N77, 'Points ref'!A:A, 0))</f>
        <v>0</v>
      </c>
      <c r="P77" s="21" t="str">
        <f t="shared" si="10"/>
        <v>[FRA] SCHILLEWAERT, Eric (dd1ce8ff)</v>
      </c>
      <c r="Q77" s="30">
        <f t="shared" ca="1" si="11"/>
        <v>44</v>
      </c>
    </row>
    <row r="78" spans="1:17" x14ac:dyDescent="0.2">
      <c r="A78" t="s">
        <v>278</v>
      </c>
      <c r="B78" t="s">
        <v>279</v>
      </c>
      <c r="C78" t="s">
        <v>280</v>
      </c>
      <c r="D78" t="s">
        <v>281</v>
      </c>
      <c r="E78">
        <v>1</v>
      </c>
      <c r="F78" s="28">
        <v>30223</v>
      </c>
      <c r="G78" t="s">
        <v>271</v>
      </c>
      <c r="H78" t="s">
        <v>34</v>
      </c>
      <c r="I78">
        <v>3</v>
      </c>
      <c r="J78" t="s">
        <v>21</v>
      </c>
      <c r="K78" s="19" t="str">
        <f t="shared" si="6"/>
        <v>m</v>
      </c>
      <c r="L78" s="19" t="str">
        <f t="shared" si="7"/>
        <v>EC</v>
      </c>
      <c r="M78" s="19" t="str">
        <f t="shared" si="8"/>
        <v>2023</v>
      </c>
      <c r="N78" s="19" t="str">
        <f t="shared" si="9"/>
        <v>2023 EC 3</v>
      </c>
      <c r="O78" s="19">
        <f>INDEX('Points ref'!B:B, MATCH($N78, 'Points ref'!A:A, 0))</f>
        <v>0</v>
      </c>
      <c r="P78" s="21" t="str">
        <f t="shared" si="10"/>
        <v>[HUN] SINKA, Szabolcs (16a1c9a2)</v>
      </c>
      <c r="Q78" s="30">
        <f t="shared" ca="1" si="11"/>
        <v>43</v>
      </c>
    </row>
    <row r="79" spans="1:17" x14ac:dyDescent="0.2">
      <c r="A79" t="s">
        <v>275</v>
      </c>
      <c r="B79" t="s">
        <v>40</v>
      </c>
      <c r="C79" t="s">
        <v>276</v>
      </c>
      <c r="D79" t="s">
        <v>277</v>
      </c>
      <c r="E79">
        <v>1</v>
      </c>
      <c r="F79" s="28">
        <v>30103</v>
      </c>
      <c r="G79" t="s">
        <v>271</v>
      </c>
      <c r="H79" t="s">
        <v>34</v>
      </c>
      <c r="I79">
        <v>3</v>
      </c>
      <c r="J79" t="s">
        <v>21</v>
      </c>
      <c r="K79" s="19" t="str">
        <f t="shared" si="6"/>
        <v>m</v>
      </c>
      <c r="L79" s="19" t="str">
        <f t="shared" si="7"/>
        <v>EC</v>
      </c>
      <c r="M79" s="19" t="str">
        <f t="shared" si="8"/>
        <v>2023</v>
      </c>
      <c r="N79" s="19" t="str">
        <f t="shared" si="9"/>
        <v>2023 EC 3</v>
      </c>
      <c r="O79" s="19">
        <f>INDEX('Points ref'!B:B, MATCH($N79, 'Points ref'!A:A, 0))</f>
        <v>0</v>
      </c>
      <c r="P79" s="21" t="str">
        <f t="shared" si="10"/>
        <v>[POL] LUKOWSKI, Ireneusz (ccf45c59)</v>
      </c>
      <c r="Q79" s="30">
        <f t="shared" ca="1" si="11"/>
        <v>43</v>
      </c>
    </row>
    <row r="80" spans="1:17" x14ac:dyDescent="0.2">
      <c r="A80" t="s">
        <v>282</v>
      </c>
      <c r="B80" t="s">
        <v>283</v>
      </c>
      <c r="C80" t="s">
        <v>284</v>
      </c>
      <c r="D80" t="s">
        <v>285</v>
      </c>
      <c r="E80">
        <v>1</v>
      </c>
      <c r="F80" s="28">
        <v>30289</v>
      </c>
      <c r="G80" t="s">
        <v>271</v>
      </c>
      <c r="H80" t="s">
        <v>51</v>
      </c>
      <c r="I80">
        <v>1</v>
      </c>
      <c r="J80" t="s">
        <v>21</v>
      </c>
      <c r="K80" s="19" t="str">
        <f t="shared" si="6"/>
        <v>m</v>
      </c>
      <c r="L80" s="19" t="str">
        <f t="shared" si="7"/>
        <v>EC</v>
      </c>
      <c r="M80" s="19" t="str">
        <f t="shared" si="8"/>
        <v>2023</v>
      </c>
      <c r="N80" s="19" t="str">
        <f t="shared" si="9"/>
        <v>2023 EC 1</v>
      </c>
      <c r="O80" s="19">
        <f>INDEX('Points ref'!B:B, MATCH($N80, 'Points ref'!A:A, 0))</f>
        <v>0</v>
      </c>
      <c r="P80" s="21" t="str">
        <f t="shared" si="10"/>
        <v>[BUL] POPOV, Ivaylo (68d39d2c)</v>
      </c>
      <c r="Q80" s="30">
        <f t="shared" ca="1" si="11"/>
        <v>43</v>
      </c>
    </row>
    <row r="81" spans="1:17" x14ac:dyDescent="0.2">
      <c r="A81" t="s">
        <v>286</v>
      </c>
      <c r="B81" t="s">
        <v>287</v>
      </c>
      <c r="C81" t="s">
        <v>288</v>
      </c>
      <c r="D81" t="s">
        <v>289</v>
      </c>
      <c r="E81">
        <v>1</v>
      </c>
      <c r="F81" s="28">
        <v>29551</v>
      </c>
      <c r="G81" t="s">
        <v>271</v>
      </c>
      <c r="H81" t="s">
        <v>51</v>
      </c>
      <c r="I81">
        <v>2</v>
      </c>
      <c r="J81" t="s">
        <v>21</v>
      </c>
      <c r="K81" s="19" t="str">
        <f t="shared" si="6"/>
        <v>m</v>
      </c>
      <c r="L81" s="19" t="str">
        <f t="shared" si="7"/>
        <v>EC</v>
      </c>
      <c r="M81" s="19" t="str">
        <f t="shared" si="8"/>
        <v>2023</v>
      </c>
      <c r="N81" s="19" t="str">
        <f t="shared" si="9"/>
        <v>2023 EC 2</v>
      </c>
      <c r="O81" s="19">
        <f>INDEX('Points ref'!B:B, MATCH($N81, 'Points ref'!A:A, 0))</f>
        <v>0</v>
      </c>
      <c r="P81" s="21" t="str">
        <f t="shared" si="10"/>
        <v>[AUT] TRUDENBERGER, Andreas (389b4c7f)</v>
      </c>
      <c r="Q81" s="30">
        <f t="shared" ca="1" si="11"/>
        <v>45</v>
      </c>
    </row>
    <row r="82" spans="1:17" x14ac:dyDescent="0.2">
      <c r="A82" t="s">
        <v>290</v>
      </c>
      <c r="B82" t="s">
        <v>181</v>
      </c>
      <c r="C82" t="s">
        <v>291</v>
      </c>
      <c r="D82" t="s">
        <v>224</v>
      </c>
      <c r="E82">
        <v>1</v>
      </c>
      <c r="F82" s="28">
        <v>29519</v>
      </c>
      <c r="G82" t="s">
        <v>271</v>
      </c>
      <c r="H82" t="s">
        <v>51</v>
      </c>
      <c r="I82">
        <v>3</v>
      </c>
      <c r="J82" t="s">
        <v>21</v>
      </c>
      <c r="K82" s="19" t="str">
        <f t="shared" si="6"/>
        <v>m</v>
      </c>
      <c r="L82" s="19" t="str">
        <f t="shared" si="7"/>
        <v>EC</v>
      </c>
      <c r="M82" s="19" t="str">
        <f t="shared" si="8"/>
        <v>2023</v>
      </c>
      <c r="N82" s="19" t="str">
        <f t="shared" si="9"/>
        <v>2023 EC 3</v>
      </c>
      <c r="O82" s="19">
        <f>INDEX('Points ref'!B:B, MATCH($N82, 'Points ref'!A:A, 0))</f>
        <v>0</v>
      </c>
      <c r="P82" s="21" t="str">
        <f t="shared" si="10"/>
        <v>[MDA] CANTIR, Ruslan (d2c962b2)</v>
      </c>
      <c r="Q82" s="30">
        <f t="shared" ca="1" si="11"/>
        <v>45</v>
      </c>
    </row>
    <row r="83" spans="1:17" x14ac:dyDescent="0.2">
      <c r="A83" t="s">
        <v>292</v>
      </c>
      <c r="B83" t="s">
        <v>53</v>
      </c>
      <c r="C83" t="s">
        <v>293</v>
      </c>
      <c r="D83" t="s">
        <v>294</v>
      </c>
      <c r="E83">
        <v>1</v>
      </c>
      <c r="F83" s="28">
        <v>29517</v>
      </c>
      <c r="G83" t="s">
        <v>271</v>
      </c>
      <c r="H83" t="s">
        <v>51</v>
      </c>
      <c r="I83">
        <v>3</v>
      </c>
      <c r="J83" t="s">
        <v>21</v>
      </c>
      <c r="K83" s="19" t="str">
        <f t="shared" si="6"/>
        <v>m</v>
      </c>
      <c r="L83" s="19" t="str">
        <f t="shared" si="7"/>
        <v>EC</v>
      </c>
      <c r="M83" s="19" t="str">
        <f t="shared" si="8"/>
        <v>2023</v>
      </c>
      <c r="N83" s="19" t="str">
        <f t="shared" si="9"/>
        <v>2023 EC 3</v>
      </c>
      <c r="O83" s="19">
        <f>INDEX('Points ref'!B:B, MATCH($N83, 'Points ref'!A:A, 0))</f>
        <v>0</v>
      </c>
      <c r="P83" s="21" t="str">
        <f t="shared" si="10"/>
        <v>[GER] RABE, Martin (34f4a479)</v>
      </c>
      <c r="Q83" s="30">
        <f t="shared" ca="1" si="11"/>
        <v>45</v>
      </c>
    </row>
    <row r="84" spans="1:17" x14ac:dyDescent="0.2">
      <c r="A84" t="s">
        <v>295</v>
      </c>
      <c r="B84" t="s">
        <v>36</v>
      </c>
      <c r="C84" t="s">
        <v>296</v>
      </c>
      <c r="D84" t="s">
        <v>297</v>
      </c>
      <c r="E84">
        <v>1</v>
      </c>
      <c r="F84" s="28">
        <v>29274</v>
      </c>
      <c r="G84" t="s">
        <v>271</v>
      </c>
      <c r="H84" t="s">
        <v>66</v>
      </c>
      <c r="I84">
        <v>1</v>
      </c>
      <c r="J84" t="s">
        <v>21</v>
      </c>
      <c r="K84" s="19" t="str">
        <f t="shared" si="6"/>
        <v>m</v>
      </c>
      <c r="L84" s="19" t="str">
        <f t="shared" si="7"/>
        <v>EC</v>
      </c>
      <c r="M84" s="19" t="str">
        <f t="shared" si="8"/>
        <v>2023</v>
      </c>
      <c r="N84" s="19" t="str">
        <f t="shared" si="9"/>
        <v>2023 EC 1</v>
      </c>
      <c r="O84" s="19">
        <f>INDEX('Points ref'!B:B, MATCH($N84, 'Points ref'!A:A, 0))</f>
        <v>0</v>
      </c>
      <c r="P84" s="21" t="str">
        <f t="shared" si="10"/>
        <v>[AZE] HUSEYNOV, Zulfugar (58ed68a3)</v>
      </c>
      <c r="Q84" s="30">
        <f t="shared" ca="1" si="11"/>
        <v>45</v>
      </c>
    </row>
    <row r="85" spans="1:17" x14ac:dyDescent="0.2">
      <c r="A85" t="s">
        <v>298</v>
      </c>
      <c r="B85" t="s">
        <v>40</v>
      </c>
      <c r="C85" t="s">
        <v>299</v>
      </c>
      <c r="D85" t="s">
        <v>300</v>
      </c>
      <c r="E85">
        <v>1</v>
      </c>
      <c r="F85" s="28">
        <v>29482</v>
      </c>
      <c r="G85" t="s">
        <v>271</v>
      </c>
      <c r="H85" t="s">
        <v>66</v>
      </c>
      <c r="I85">
        <v>2</v>
      </c>
      <c r="J85" t="s">
        <v>21</v>
      </c>
      <c r="K85" s="19" t="str">
        <f t="shared" si="6"/>
        <v>m</v>
      </c>
      <c r="L85" s="19" t="str">
        <f t="shared" si="7"/>
        <v>EC</v>
      </c>
      <c r="M85" s="19" t="str">
        <f t="shared" si="8"/>
        <v>2023</v>
      </c>
      <c r="N85" s="19" t="str">
        <f t="shared" si="9"/>
        <v>2023 EC 2</v>
      </c>
      <c r="O85" s="19">
        <f>INDEX('Points ref'!B:B, MATCH($N85, 'Points ref'!A:A, 0))</f>
        <v>0</v>
      </c>
      <c r="P85" s="21" t="str">
        <f t="shared" si="10"/>
        <v>[POL] WILKOMIRSKI, Krzysztof (29c263d5)</v>
      </c>
      <c r="Q85" s="30">
        <f t="shared" ca="1" si="11"/>
        <v>45</v>
      </c>
    </row>
    <row r="86" spans="1:17" x14ac:dyDescent="0.2">
      <c r="A86" t="s">
        <v>301</v>
      </c>
      <c r="B86" t="s">
        <v>279</v>
      </c>
      <c r="C86" t="s">
        <v>302</v>
      </c>
      <c r="D86" t="s">
        <v>303</v>
      </c>
      <c r="E86">
        <v>1</v>
      </c>
      <c r="F86" s="28">
        <v>30605</v>
      </c>
      <c r="G86" t="s">
        <v>271</v>
      </c>
      <c r="H86" t="s">
        <v>66</v>
      </c>
      <c r="I86">
        <v>3</v>
      </c>
      <c r="J86" t="s">
        <v>21</v>
      </c>
      <c r="K86" s="19" t="str">
        <f t="shared" si="6"/>
        <v>m</v>
      </c>
      <c r="L86" s="19" t="str">
        <f t="shared" si="7"/>
        <v>EC</v>
      </c>
      <c r="M86" s="19" t="str">
        <f t="shared" si="8"/>
        <v>2023</v>
      </c>
      <c r="N86" s="19" t="str">
        <f t="shared" si="9"/>
        <v>2023 EC 3</v>
      </c>
      <c r="O86" s="19">
        <f>INDEX('Points ref'!B:B, MATCH($N86, 'Points ref'!A:A, 0))</f>
        <v>0</v>
      </c>
      <c r="P86" s="21" t="str">
        <f t="shared" si="10"/>
        <v>[HUN] MAKHULT, Mihaly (d69e9e46)</v>
      </c>
      <c r="Q86" s="30">
        <f t="shared" ca="1" si="11"/>
        <v>42</v>
      </c>
    </row>
    <row r="87" spans="1:17" x14ac:dyDescent="0.2">
      <c r="A87" t="s">
        <v>304</v>
      </c>
      <c r="B87" t="s">
        <v>31</v>
      </c>
      <c r="C87" t="s">
        <v>305</v>
      </c>
      <c r="D87" t="s">
        <v>306</v>
      </c>
      <c r="E87">
        <v>1</v>
      </c>
      <c r="F87" s="28">
        <v>30667</v>
      </c>
      <c r="G87" t="s">
        <v>271</v>
      </c>
      <c r="H87" t="s">
        <v>66</v>
      </c>
      <c r="I87">
        <v>3</v>
      </c>
      <c r="J87" t="s">
        <v>21</v>
      </c>
      <c r="K87" s="19" t="str">
        <f t="shared" si="6"/>
        <v>m</v>
      </c>
      <c r="L87" s="19" t="str">
        <f t="shared" si="7"/>
        <v>EC</v>
      </c>
      <c r="M87" s="19" t="str">
        <f t="shared" si="8"/>
        <v>2023</v>
      </c>
      <c r="N87" s="19" t="str">
        <f t="shared" si="9"/>
        <v>2023 EC 3</v>
      </c>
      <c r="O87" s="19">
        <f>INDEX('Points ref'!B:B, MATCH($N87, 'Points ref'!A:A, 0))</f>
        <v>0</v>
      </c>
      <c r="P87" s="21" t="str">
        <f t="shared" si="10"/>
        <v>[GEO] UDZILAURI, David (1ad443e6)</v>
      </c>
      <c r="Q87" s="30">
        <f t="shared" ca="1" si="11"/>
        <v>42</v>
      </c>
    </row>
    <row r="88" spans="1:17" x14ac:dyDescent="0.2">
      <c r="A88" t="s">
        <v>307</v>
      </c>
      <c r="B88" t="s">
        <v>308</v>
      </c>
      <c r="C88" t="s">
        <v>309</v>
      </c>
      <c r="D88" t="s">
        <v>310</v>
      </c>
      <c r="E88">
        <v>1</v>
      </c>
      <c r="F88" s="28">
        <v>30600</v>
      </c>
      <c r="G88" t="s">
        <v>271</v>
      </c>
      <c r="H88" t="s">
        <v>79</v>
      </c>
      <c r="I88">
        <v>1</v>
      </c>
      <c r="J88" t="s">
        <v>21</v>
      </c>
      <c r="K88" s="19" t="str">
        <f t="shared" si="6"/>
        <v>m</v>
      </c>
      <c r="L88" s="19" t="str">
        <f t="shared" si="7"/>
        <v>EC</v>
      </c>
      <c r="M88" s="19" t="str">
        <f t="shared" si="8"/>
        <v>2023</v>
      </c>
      <c r="N88" s="19" t="str">
        <f t="shared" si="9"/>
        <v>2023 EC 1</v>
      </c>
      <c r="O88" s="19">
        <f>INDEX('Points ref'!B:B, MATCH($N88, 'Points ref'!A:A, 0))</f>
        <v>0</v>
      </c>
      <c r="P88" s="21" t="str">
        <f t="shared" si="10"/>
        <v>[BIH] VUKOVIC, Mladen (278522ca)</v>
      </c>
      <c r="Q88" s="30">
        <f t="shared" ca="1" si="11"/>
        <v>42</v>
      </c>
    </row>
    <row r="89" spans="1:17" x14ac:dyDescent="0.2">
      <c r="A89" t="s">
        <v>311</v>
      </c>
      <c r="B89" t="s">
        <v>40</v>
      </c>
      <c r="C89" t="s">
        <v>312</v>
      </c>
      <c r="D89" t="s">
        <v>313</v>
      </c>
      <c r="E89">
        <v>1</v>
      </c>
      <c r="F89" s="28">
        <v>29593</v>
      </c>
      <c r="G89" t="s">
        <v>271</v>
      </c>
      <c r="H89" t="s">
        <v>79</v>
      </c>
      <c r="I89">
        <v>2</v>
      </c>
      <c r="J89" t="s">
        <v>21</v>
      </c>
      <c r="K89" s="19" t="str">
        <f t="shared" si="6"/>
        <v>m</v>
      </c>
      <c r="L89" s="19" t="str">
        <f t="shared" si="7"/>
        <v>EC</v>
      </c>
      <c r="M89" s="19" t="str">
        <f t="shared" si="8"/>
        <v>2023</v>
      </c>
      <c r="N89" s="19" t="str">
        <f t="shared" si="9"/>
        <v>2023 EC 2</v>
      </c>
      <c r="O89" s="19">
        <f>INDEX('Points ref'!B:B, MATCH($N89, 'Points ref'!A:A, 0))</f>
        <v>0</v>
      </c>
      <c r="P89" s="21" t="str">
        <f t="shared" si="10"/>
        <v>[POL] JANISZEWSKI, ROMAN (9114fc5c)</v>
      </c>
      <c r="Q89" s="30">
        <f t="shared" ca="1" si="11"/>
        <v>44</v>
      </c>
    </row>
    <row r="90" spans="1:17" x14ac:dyDescent="0.2">
      <c r="A90" t="s">
        <v>316</v>
      </c>
      <c r="B90" t="s">
        <v>16</v>
      </c>
      <c r="C90" t="s">
        <v>317</v>
      </c>
      <c r="D90" t="s">
        <v>318</v>
      </c>
      <c r="E90">
        <v>1</v>
      </c>
      <c r="F90" s="28">
        <v>30574</v>
      </c>
      <c r="G90" t="s">
        <v>271</v>
      </c>
      <c r="H90" t="s">
        <v>79</v>
      </c>
      <c r="I90">
        <v>3</v>
      </c>
      <c r="J90" t="s">
        <v>21</v>
      </c>
      <c r="K90" s="19" t="str">
        <f t="shared" si="6"/>
        <v>m</v>
      </c>
      <c r="L90" s="19" t="str">
        <f t="shared" si="7"/>
        <v>EC</v>
      </c>
      <c r="M90" s="19" t="str">
        <f t="shared" si="8"/>
        <v>2023</v>
      </c>
      <c r="N90" s="19" t="str">
        <f t="shared" si="9"/>
        <v>2023 EC 3</v>
      </c>
      <c r="O90" s="19">
        <f>INDEX('Points ref'!B:B, MATCH($N90, 'Points ref'!A:A, 0))</f>
        <v>0</v>
      </c>
      <c r="P90" s="21" t="str">
        <f t="shared" si="10"/>
        <v>[FRA] THERESE, Gregory (769917a8)</v>
      </c>
      <c r="Q90" s="30">
        <f t="shared" ca="1" si="11"/>
        <v>42</v>
      </c>
    </row>
    <row r="91" spans="1:17" x14ac:dyDescent="0.2">
      <c r="A91" t="s">
        <v>314</v>
      </c>
      <c r="B91" t="s">
        <v>287</v>
      </c>
      <c r="C91" t="s">
        <v>315</v>
      </c>
      <c r="D91" t="s">
        <v>294</v>
      </c>
      <c r="E91">
        <v>1</v>
      </c>
      <c r="F91" s="28">
        <v>29502</v>
      </c>
      <c r="G91" t="s">
        <v>271</v>
      </c>
      <c r="H91" t="s">
        <v>79</v>
      </c>
      <c r="I91">
        <v>3</v>
      </c>
      <c r="J91" t="s">
        <v>21</v>
      </c>
      <c r="K91" s="19" t="str">
        <f t="shared" si="6"/>
        <v>m</v>
      </c>
      <c r="L91" s="19" t="str">
        <f t="shared" si="7"/>
        <v>EC</v>
      </c>
      <c r="M91" s="19" t="str">
        <f t="shared" si="8"/>
        <v>2023</v>
      </c>
      <c r="N91" s="19" t="str">
        <f t="shared" si="9"/>
        <v>2023 EC 3</v>
      </c>
      <c r="O91" s="19">
        <f>INDEX('Points ref'!B:B, MATCH($N91, 'Points ref'!A:A, 0))</f>
        <v>0</v>
      </c>
      <c r="P91" s="21" t="str">
        <f t="shared" si="10"/>
        <v>[AUT] MAIRHOFER, Martin (1bb41791)</v>
      </c>
      <c r="Q91" s="30">
        <f t="shared" ca="1" si="11"/>
        <v>45</v>
      </c>
    </row>
    <row r="92" spans="1:17" x14ac:dyDescent="0.2">
      <c r="A92" t="s">
        <v>319</v>
      </c>
      <c r="B92" t="s">
        <v>31</v>
      </c>
      <c r="C92" t="s">
        <v>320</v>
      </c>
      <c r="D92" t="s">
        <v>207</v>
      </c>
      <c r="E92">
        <v>1</v>
      </c>
      <c r="F92" s="28">
        <v>30472</v>
      </c>
      <c r="G92" t="s">
        <v>271</v>
      </c>
      <c r="H92" t="s">
        <v>93</v>
      </c>
      <c r="I92">
        <v>1</v>
      </c>
      <c r="J92" t="s">
        <v>21</v>
      </c>
      <c r="K92" s="19" t="str">
        <f t="shared" si="6"/>
        <v>m</v>
      </c>
      <c r="L92" s="19" t="str">
        <f t="shared" si="7"/>
        <v>EC</v>
      </c>
      <c r="M92" s="19" t="str">
        <f t="shared" si="8"/>
        <v>2023</v>
      </c>
      <c r="N92" s="19" t="str">
        <f t="shared" si="9"/>
        <v>2023 EC 1</v>
      </c>
      <c r="O92" s="19">
        <f>INDEX('Points ref'!B:B, MATCH($N92, 'Points ref'!A:A, 0))</f>
        <v>0</v>
      </c>
      <c r="P92" s="21" t="str">
        <f t="shared" si="10"/>
        <v>[GEO] MODEBADZE, Giorgi (88b49595)</v>
      </c>
      <c r="Q92" s="30">
        <f t="shared" ca="1" si="11"/>
        <v>42</v>
      </c>
    </row>
    <row r="93" spans="1:17" x14ac:dyDescent="0.2">
      <c r="A93" t="s">
        <v>321</v>
      </c>
      <c r="B93" t="s">
        <v>27</v>
      </c>
      <c r="C93" t="s">
        <v>322</v>
      </c>
      <c r="D93" t="s">
        <v>323</v>
      </c>
      <c r="E93">
        <v>1</v>
      </c>
      <c r="F93" s="28">
        <v>29963</v>
      </c>
      <c r="G93" t="s">
        <v>271</v>
      </c>
      <c r="H93" t="s">
        <v>93</v>
      </c>
      <c r="I93">
        <v>2</v>
      </c>
      <c r="J93" t="s">
        <v>21</v>
      </c>
      <c r="K93" s="19" t="str">
        <f t="shared" si="6"/>
        <v>m</v>
      </c>
      <c r="L93" s="19" t="str">
        <f t="shared" si="7"/>
        <v>EC</v>
      </c>
      <c r="M93" s="19" t="str">
        <f t="shared" si="8"/>
        <v>2023</v>
      </c>
      <c r="N93" s="19" t="str">
        <f t="shared" si="9"/>
        <v>2023 EC 2</v>
      </c>
      <c r="O93" s="19">
        <f>INDEX('Points ref'!B:B, MATCH($N93, 'Points ref'!A:A, 0))</f>
        <v>0</v>
      </c>
      <c r="P93" s="21" t="str">
        <f t="shared" si="10"/>
        <v>[ITA] IANNONE, Francesco (d3ed69cc)</v>
      </c>
      <c r="Q93" s="30">
        <f t="shared" ca="1" si="11"/>
        <v>43</v>
      </c>
    </row>
    <row r="94" spans="1:17" x14ac:dyDescent="0.2">
      <c r="A94" t="s">
        <v>324</v>
      </c>
      <c r="B94" t="s">
        <v>31</v>
      </c>
      <c r="C94" t="s">
        <v>325</v>
      </c>
      <c r="D94" t="s">
        <v>326</v>
      </c>
      <c r="E94">
        <v>1</v>
      </c>
      <c r="F94" s="28">
        <v>30661</v>
      </c>
      <c r="G94" t="s">
        <v>271</v>
      </c>
      <c r="H94" t="s">
        <v>93</v>
      </c>
      <c r="I94">
        <v>3</v>
      </c>
      <c r="J94" t="s">
        <v>21</v>
      </c>
      <c r="K94" s="19" t="str">
        <f t="shared" si="6"/>
        <v>m</v>
      </c>
      <c r="L94" s="19" t="str">
        <f t="shared" si="7"/>
        <v>EC</v>
      </c>
      <c r="M94" s="19" t="str">
        <f t="shared" si="8"/>
        <v>2023</v>
      </c>
      <c r="N94" s="19" t="str">
        <f t="shared" si="9"/>
        <v>2023 EC 3</v>
      </c>
      <c r="O94" s="19">
        <f>INDEX('Points ref'!B:B, MATCH($N94, 'Points ref'!A:A, 0))</f>
        <v>0</v>
      </c>
      <c r="P94" s="21" t="str">
        <f t="shared" si="10"/>
        <v>[GEO] GOBEJISHVILI, Deviko (129a11b3)</v>
      </c>
      <c r="Q94" s="30">
        <f t="shared" ca="1" si="11"/>
        <v>42</v>
      </c>
    </row>
    <row r="95" spans="1:17" x14ac:dyDescent="0.2">
      <c r="A95" t="s">
        <v>327</v>
      </c>
      <c r="B95" t="s">
        <v>53</v>
      </c>
      <c r="C95" t="s">
        <v>328</v>
      </c>
      <c r="D95" t="s">
        <v>329</v>
      </c>
      <c r="E95">
        <v>1</v>
      </c>
      <c r="F95" s="28">
        <v>29423</v>
      </c>
      <c r="G95" t="s">
        <v>271</v>
      </c>
      <c r="H95" t="s">
        <v>93</v>
      </c>
      <c r="I95">
        <v>3</v>
      </c>
      <c r="J95" t="s">
        <v>21</v>
      </c>
      <c r="K95" s="19" t="str">
        <f t="shared" si="6"/>
        <v>m</v>
      </c>
      <c r="L95" s="19" t="str">
        <f t="shared" si="7"/>
        <v>EC</v>
      </c>
      <c r="M95" s="19" t="str">
        <f t="shared" si="8"/>
        <v>2023</v>
      </c>
      <c r="N95" s="19" t="str">
        <f t="shared" si="9"/>
        <v>2023 EC 3</v>
      </c>
      <c r="O95" s="19">
        <f>INDEX('Points ref'!B:B, MATCH($N95, 'Points ref'!A:A, 0))</f>
        <v>0</v>
      </c>
      <c r="P95" s="21" t="str">
        <f t="shared" si="10"/>
        <v>[GER] HEU, Sascha (3548fe37)</v>
      </c>
      <c r="Q95" s="30">
        <f t="shared" ca="1" si="11"/>
        <v>45</v>
      </c>
    </row>
    <row r="96" spans="1:17" x14ac:dyDescent="0.2">
      <c r="A96" t="s">
        <v>330</v>
      </c>
      <c r="B96" t="s">
        <v>16</v>
      </c>
      <c r="C96" t="s">
        <v>331</v>
      </c>
      <c r="D96" t="s">
        <v>332</v>
      </c>
      <c r="E96">
        <v>1</v>
      </c>
      <c r="F96" s="28">
        <v>30568</v>
      </c>
      <c r="G96" t="s">
        <v>271</v>
      </c>
      <c r="H96" t="s">
        <v>106</v>
      </c>
      <c r="I96">
        <v>1</v>
      </c>
      <c r="J96" t="s">
        <v>21</v>
      </c>
      <c r="K96" s="19" t="str">
        <f t="shared" si="6"/>
        <v>m</v>
      </c>
      <c r="L96" s="19" t="str">
        <f t="shared" si="7"/>
        <v>EC</v>
      </c>
      <c r="M96" s="19" t="str">
        <f t="shared" si="8"/>
        <v>2023</v>
      </c>
      <c r="N96" s="19" t="str">
        <f t="shared" si="9"/>
        <v>2023 EC 1</v>
      </c>
      <c r="O96" s="19">
        <f>INDEX('Points ref'!B:B, MATCH($N96, 'Points ref'!A:A, 0))</f>
        <v>0</v>
      </c>
      <c r="P96" s="21" t="str">
        <f t="shared" si="10"/>
        <v>[FRA] VERSCHAEVE, Fabrice (c8598b7f)</v>
      </c>
      <c r="Q96" s="30">
        <f t="shared" ca="1" si="11"/>
        <v>42</v>
      </c>
    </row>
    <row r="97" spans="1:17" x14ac:dyDescent="0.2">
      <c r="A97" t="s">
        <v>333</v>
      </c>
      <c r="B97" t="s">
        <v>279</v>
      </c>
      <c r="C97" t="s">
        <v>334</v>
      </c>
      <c r="D97" t="s">
        <v>335</v>
      </c>
      <c r="E97">
        <v>1</v>
      </c>
      <c r="F97" s="28">
        <v>29620</v>
      </c>
      <c r="G97" t="s">
        <v>271</v>
      </c>
      <c r="H97" t="s">
        <v>106</v>
      </c>
      <c r="I97">
        <v>2</v>
      </c>
      <c r="J97" t="s">
        <v>21</v>
      </c>
      <c r="K97" s="19" t="str">
        <f t="shared" si="6"/>
        <v>m</v>
      </c>
      <c r="L97" s="19" t="str">
        <f t="shared" si="7"/>
        <v>EC</v>
      </c>
      <c r="M97" s="19" t="str">
        <f t="shared" si="8"/>
        <v>2023</v>
      </c>
      <c r="N97" s="19" t="str">
        <f t="shared" si="9"/>
        <v>2023 EC 2</v>
      </c>
      <c r="O97" s="19">
        <f>INDEX('Points ref'!B:B, MATCH($N97, 'Points ref'!A:A, 0))</f>
        <v>0</v>
      </c>
      <c r="P97" s="21" t="str">
        <f t="shared" si="10"/>
        <v>[HUN] DEAK, Attila (c88f7d2e)</v>
      </c>
      <c r="Q97" s="30">
        <f t="shared" ca="1" si="11"/>
        <v>44</v>
      </c>
    </row>
    <row r="98" spans="1:17" x14ac:dyDescent="0.2">
      <c r="A98" t="s">
        <v>336</v>
      </c>
      <c r="B98" t="s">
        <v>308</v>
      </c>
      <c r="C98" t="s">
        <v>337</v>
      </c>
      <c r="D98" t="s">
        <v>338</v>
      </c>
      <c r="E98">
        <v>1</v>
      </c>
      <c r="F98" s="28">
        <v>30132</v>
      </c>
      <c r="G98" t="s">
        <v>271</v>
      </c>
      <c r="H98" t="s">
        <v>106</v>
      </c>
      <c r="I98">
        <v>3</v>
      </c>
      <c r="J98" t="s">
        <v>21</v>
      </c>
      <c r="K98" s="19" t="str">
        <f t="shared" si="6"/>
        <v>m</v>
      </c>
      <c r="L98" s="19" t="str">
        <f t="shared" si="7"/>
        <v>EC</v>
      </c>
      <c r="M98" s="19" t="str">
        <f t="shared" si="8"/>
        <v>2023</v>
      </c>
      <c r="N98" s="19" t="str">
        <f t="shared" si="9"/>
        <v>2023 EC 3</v>
      </c>
      <c r="O98" s="19">
        <f>INDEX('Points ref'!B:B, MATCH($N98, 'Points ref'!A:A, 0))</f>
        <v>0</v>
      </c>
      <c r="P98" s="21" t="str">
        <f t="shared" si="10"/>
        <v>[BIH] SALIHBEGOVIC, Jasmin (37edfe26)</v>
      </c>
      <c r="Q98" s="30">
        <f t="shared" ca="1" si="11"/>
        <v>43</v>
      </c>
    </row>
    <row r="99" spans="1:17" x14ac:dyDescent="0.2">
      <c r="A99" t="s">
        <v>339</v>
      </c>
      <c r="B99" t="s">
        <v>31</v>
      </c>
      <c r="C99" t="s">
        <v>340</v>
      </c>
      <c r="D99" t="s">
        <v>341</v>
      </c>
      <c r="E99">
        <v>1</v>
      </c>
      <c r="F99" s="28">
        <v>29957</v>
      </c>
      <c r="G99" t="s">
        <v>271</v>
      </c>
      <c r="H99" t="s">
        <v>106</v>
      </c>
      <c r="I99">
        <v>3</v>
      </c>
      <c r="J99" t="s">
        <v>21</v>
      </c>
      <c r="K99" s="19" t="str">
        <f t="shared" si="6"/>
        <v>m</v>
      </c>
      <c r="L99" s="19" t="str">
        <f t="shared" si="7"/>
        <v>EC</v>
      </c>
      <c r="M99" s="19" t="str">
        <f t="shared" si="8"/>
        <v>2023</v>
      </c>
      <c r="N99" s="19" t="str">
        <f t="shared" si="9"/>
        <v>2023 EC 3</v>
      </c>
      <c r="O99" s="19">
        <f>INDEX('Points ref'!B:B, MATCH($N99, 'Points ref'!A:A, 0))</f>
        <v>0</v>
      </c>
      <c r="P99" s="21" t="str">
        <f t="shared" si="10"/>
        <v>[GEO] AKHRAKHADZE, Irakli (873c5382)</v>
      </c>
      <c r="Q99" s="30">
        <f t="shared" ca="1" si="11"/>
        <v>43</v>
      </c>
    </row>
    <row r="100" spans="1:17" x14ac:dyDescent="0.2">
      <c r="A100" t="s">
        <v>342</v>
      </c>
      <c r="B100" t="s">
        <v>16</v>
      </c>
      <c r="C100" t="s">
        <v>343</v>
      </c>
      <c r="D100" t="s">
        <v>344</v>
      </c>
      <c r="E100">
        <v>2</v>
      </c>
      <c r="F100" s="28">
        <v>28905</v>
      </c>
      <c r="G100" t="s">
        <v>345</v>
      </c>
      <c r="H100" t="s">
        <v>230</v>
      </c>
      <c r="I100">
        <v>1</v>
      </c>
      <c r="J100" t="s">
        <v>21</v>
      </c>
      <c r="K100" s="19" t="str">
        <f t="shared" si="6"/>
        <v>w</v>
      </c>
      <c r="L100" s="19" t="str">
        <f t="shared" si="7"/>
        <v>EC</v>
      </c>
      <c r="M100" s="19" t="str">
        <f t="shared" si="8"/>
        <v>2023</v>
      </c>
      <c r="N100" s="19" t="str">
        <f t="shared" si="9"/>
        <v>2023 EC 1</v>
      </c>
      <c r="O100" s="19">
        <f>INDEX('Points ref'!B:B, MATCH($N100, 'Points ref'!A:A, 0))</f>
        <v>0</v>
      </c>
      <c r="P100" s="21" t="str">
        <f t="shared" si="10"/>
        <v>[FRA] BARBERIO, Cecile (f15572c8)</v>
      </c>
      <c r="Q100" s="30">
        <f t="shared" ca="1" si="11"/>
        <v>46</v>
      </c>
    </row>
    <row r="101" spans="1:17" x14ac:dyDescent="0.2">
      <c r="A101" t="s">
        <v>346</v>
      </c>
      <c r="B101" t="s">
        <v>27</v>
      </c>
      <c r="C101" t="s">
        <v>347</v>
      </c>
      <c r="D101" t="s">
        <v>348</v>
      </c>
      <c r="E101">
        <v>2</v>
      </c>
      <c r="F101" s="28">
        <v>29672</v>
      </c>
      <c r="G101" t="s">
        <v>345</v>
      </c>
      <c r="H101" t="s">
        <v>230</v>
      </c>
      <c r="I101">
        <v>2</v>
      </c>
      <c r="J101" t="s">
        <v>21</v>
      </c>
      <c r="K101" s="19" t="str">
        <f t="shared" si="6"/>
        <v>w</v>
      </c>
      <c r="L101" s="19" t="str">
        <f t="shared" si="7"/>
        <v>EC</v>
      </c>
      <c r="M101" s="19" t="str">
        <f t="shared" si="8"/>
        <v>2023</v>
      </c>
      <c r="N101" s="19" t="str">
        <f t="shared" si="9"/>
        <v>2023 EC 2</v>
      </c>
      <c r="O101" s="19">
        <f>INDEX('Points ref'!B:B, MATCH($N101, 'Points ref'!A:A, 0))</f>
        <v>0</v>
      </c>
      <c r="P101" s="21" t="str">
        <f t="shared" si="10"/>
        <v>[ITA] D AMARIO, ALESSANDRA (b27d3a7a)</v>
      </c>
      <c r="Q101" s="30">
        <f t="shared" ca="1" si="11"/>
        <v>44</v>
      </c>
    </row>
    <row r="102" spans="1:17" x14ac:dyDescent="0.2">
      <c r="A102" t="s">
        <v>349</v>
      </c>
      <c r="B102" t="s">
        <v>16</v>
      </c>
      <c r="C102" t="s">
        <v>350</v>
      </c>
      <c r="D102" t="s">
        <v>351</v>
      </c>
      <c r="E102">
        <v>2</v>
      </c>
      <c r="F102" s="28">
        <v>29692</v>
      </c>
      <c r="G102" t="s">
        <v>345</v>
      </c>
      <c r="H102" t="s">
        <v>230</v>
      </c>
      <c r="I102">
        <v>3</v>
      </c>
      <c r="J102" t="s">
        <v>21</v>
      </c>
      <c r="K102" s="19" t="str">
        <f t="shared" si="6"/>
        <v>w</v>
      </c>
      <c r="L102" s="19" t="str">
        <f t="shared" si="7"/>
        <v>EC</v>
      </c>
      <c r="M102" s="19" t="str">
        <f t="shared" si="8"/>
        <v>2023</v>
      </c>
      <c r="N102" s="19" t="str">
        <f t="shared" si="9"/>
        <v>2023 EC 3</v>
      </c>
      <c r="O102" s="19">
        <f>INDEX('Points ref'!B:B, MATCH($N102, 'Points ref'!A:A, 0))</f>
        <v>0</v>
      </c>
      <c r="P102" s="21" t="str">
        <f t="shared" si="10"/>
        <v>[FRA] MAGNES, Pascaline (94b82d1e)</v>
      </c>
      <c r="Q102" s="30">
        <f t="shared" ca="1" si="11"/>
        <v>44</v>
      </c>
    </row>
    <row r="103" spans="1:17" x14ac:dyDescent="0.2">
      <c r="A103" t="s">
        <v>352</v>
      </c>
      <c r="B103" t="s">
        <v>95</v>
      </c>
      <c r="C103" t="s">
        <v>353</v>
      </c>
      <c r="D103" t="s">
        <v>354</v>
      </c>
      <c r="E103">
        <v>2</v>
      </c>
      <c r="F103" s="28">
        <v>30318</v>
      </c>
      <c r="G103" t="s">
        <v>345</v>
      </c>
      <c r="H103" t="s">
        <v>237</v>
      </c>
      <c r="I103">
        <v>1</v>
      </c>
      <c r="J103" t="s">
        <v>21</v>
      </c>
      <c r="K103" s="19" t="str">
        <f t="shared" si="6"/>
        <v>w</v>
      </c>
      <c r="L103" s="19" t="str">
        <f t="shared" si="7"/>
        <v>EC</v>
      </c>
      <c r="M103" s="19" t="str">
        <f t="shared" si="8"/>
        <v>2023</v>
      </c>
      <c r="N103" s="19" t="str">
        <f t="shared" si="9"/>
        <v>2023 EC 1</v>
      </c>
      <c r="O103" s="19">
        <f>INDEX('Points ref'!B:B, MATCH($N103, 'Points ref'!A:A, 0))</f>
        <v>0</v>
      </c>
      <c r="P103" s="21" t="str">
        <f t="shared" si="10"/>
        <v>[FIN] LARI, Loredana (63a6d6fc)</v>
      </c>
      <c r="Q103" s="30">
        <f t="shared" ca="1" si="11"/>
        <v>42</v>
      </c>
    </row>
    <row r="104" spans="1:17" x14ac:dyDescent="0.2">
      <c r="A104" t="s">
        <v>355</v>
      </c>
      <c r="B104" t="s">
        <v>53</v>
      </c>
      <c r="C104" t="s">
        <v>356</v>
      </c>
      <c r="D104" t="s">
        <v>357</v>
      </c>
      <c r="E104">
        <v>2</v>
      </c>
      <c r="F104" s="28">
        <v>29565</v>
      </c>
      <c r="G104" t="s">
        <v>345</v>
      </c>
      <c r="H104" t="s">
        <v>237</v>
      </c>
      <c r="I104">
        <v>2</v>
      </c>
      <c r="J104" t="s">
        <v>21</v>
      </c>
      <c r="K104" s="19" t="str">
        <f t="shared" si="6"/>
        <v>w</v>
      </c>
      <c r="L104" s="19" t="str">
        <f t="shared" si="7"/>
        <v>EC</v>
      </c>
      <c r="M104" s="19" t="str">
        <f t="shared" si="8"/>
        <v>2023</v>
      </c>
      <c r="N104" s="19" t="str">
        <f t="shared" si="9"/>
        <v>2023 EC 2</v>
      </c>
      <c r="O104" s="19">
        <f>INDEX('Points ref'!B:B, MATCH($N104, 'Points ref'!A:A, 0))</f>
        <v>0</v>
      </c>
      <c r="P104" s="21" t="str">
        <f t="shared" si="10"/>
        <v>[GER] ROESSLER, Nadine (af34cac7)</v>
      </c>
      <c r="Q104" s="30">
        <f t="shared" ca="1" si="11"/>
        <v>45</v>
      </c>
    </row>
    <row r="105" spans="1:17" x14ac:dyDescent="0.2">
      <c r="A105" t="s">
        <v>358</v>
      </c>
      <c r="B105" t="s">
        <v>16</v>
      </c>
      <c r="C105" t="s">
        <v>359</v>
      </c>
      <c r="D105" t="s">
        <v>360</v>
      </c>
      <c r="E105">
        <v>2</v>
      </c>
      <c r="F105" s="28">
        <v>28932</v>
      </c>
      <c r="G105" t="s">
        <v>345</v>
      </c>
      <c r="H105" t="s">
        <v>117</v>
      </c>
      <c r="I105">
        <v>1</v>
      </c>
      <c r="J105" t="s">
        <v>21</v>
      </c>
      <c r="K105" s="19" t="str">
        <f t="shared" si="6"/>
        <v>w</v>
      </c>
      <c r="L105" s="19" t="str">
        <f t="shared" si="7"/>
        <v>EC</v>
      </c>
      <c r="M105" s="19" t="str">
        <f t="shared" si="8"/>
        <v>2023</v>
      </c>
      <c r="N105" s="19" t="str">
        <f t="shared" si="9"/>
        <v>2023 EC 1</v>
      </c>
      <c r="O105" s="19">
        <f>INDEX('Points ref'!B:B, MATCH($N105, 'Points ref'!A:A, 0))</f>
        <v>0</v>
      </c>
      <c r="P105" s="21" t="str">
        <f t="shared" si="10"/>
        <v>[FRA] PARPILLON, Marie-Delphine (6fd95aaf)</v>
      </c>
      <c r="Q105" s="30">
        <f t="shared" ca="1" si="11"/>
        <v>46</v>
      </c>
    </row>
    <row r="106" spans="1:17" x14ac:dyDescent="0.2">
      <c r="A106" t="s">
        <v>361</v>
      </c>
      <c r="B106" t="s">
        <v>16</v>
      </c>
      <c r="C106" t="s">
        <v>362</v>
      </c>
      <c r="D106" t="s">
        <v>363</v>
      </c>
      <c r="E106">
        <v>2</v>
      </c>
      <c r="F106" s="28">
        <v>29364</v>
      </c>
      <c r="G106" t="s">
        <v>345</v>
      </c>
      <c r="H106" t="s">
        <v>117</v>
      </c>
      <c r="I106">
        <v>2</v>
      </c>
      <c r="J106" t="s">
        <v>21</v>
      </c>
      <c r="K106" s="19" t="str">
        <f t="shared" si="6"/>
        <v>w</v>
      </c>
      <c r="L106" s="19" t="str">
        <f t="shared" si="7"/>
        <v>EC</v>
      </c>
      <c r="M106" s="19" t="str">
        <f t="shared" si="8"/>
        <v>2023</v>
      </c>
      <c r="N106" s="19" t="str">
        <f t="shared" si="9"/>
        <v>2023 EC 2</v>
      </c>
      <c r="O106" s="19">
        <f>INDEX('Points ref'!B:B, MATCH($N106, 'Points ref'!A:A, 0))</f>
        <v>0</v>
      </c>
      <c r="P106" s="21" t="str">
        <f t="shared" si="10"/>
        <v>[FRA] CARREGA, Carine (2cbeb286)</v>
      </c>
      <c r="Q106" s="30">
        <f t="shared" ca="1" si="11"/>
        <v>45</v>
      </c>
    </row>
    <row r="107" spans="1:17" x14ac:dyDescent="0.2">
      <c r="A107" t="s">
        <v>364</v>
      </c>
      <c r="B107" t="s">
        <v>53</v>
      </c>
      <c r="C107" t="s">
        <v>365</v>
      </c>
      <c r="D107" t="s">
        <v>366</v>
      </c>
      <c r="E107">
        <v>2</v>
      </c>
      <c r="F107" s="28">
        <v>29664</v>
      </c>
      <c r="G107" t="s">
        <v>345</v>
      </c>
      <c r="H107" t="s">
        <v>127</v>
      </c>
      <c r="I107">
        <v>1</v>
      </c>
      <c r="J107" t="s">
        <v>21</v>
      </c>
      <c r="K107" s="19" t="str">
        <f t="shared" si="6"/>
        <v>w</v>
      </c>
      <c r="L107" s="19" t="str">
        <f t="shared" si="7"/>
        <v>EC</v>
      </c>
      <c r="M107" s="19" t="str">
        <f t="shared" si="8"/>
        <v>2023</v>
      </c>
      <c r="N107" s="19" t="str">
        <f t="shared" si="9"/>
        <v>2023 EC 1</v>
      </c>
      <c r="O107" s="19">
        <f>INDEX('Points ref'!B:B, MATCH($N107, 'Points ref'!A:A, 0))</f>
        <v>0</v>
      </c>
      <c r="P107" s="21" t="str">
        <f t="shared" si="10"/>
        <v>[GER] VELTEN, Marion (58ebf52b)</v>
      </c>
      <c r="Q107" s="30">
        <f t="shared" ca="1" si="11"/>
        <v>44</v>
      </c>
    </row>
    <row r="108" spans="1:17" x14ac:dyDescent="0.2">
      <c r="A108" t="s">
        <v>367</v>
      </c>
      <c r="B108" t="s">
        <v>16</v>
      </c>
      <c r="C108" t="s">
        <v>368</v>
      </c>
      <c r="D108" t="s">
        <v>369</v>
      </c>
      <c r="E108">
        <v>2</v>
      </c>
      <c r="F108" s="28">
        <v>30295</v>
      </c>
      <c r="G108" t="s">
        <v>345</v>
      </c>
      <c r="H108" t="s">
        <v>127</v>
      </c>
      <c r="I108">
        <v>2</v>
      </c>
      <c r="J108" t="s">
        <v>21</v>
      </c>
      <c r="K108" s="19" t="str">
        <f t="shared" si="6"/>
        <v>w</v>
      </c>
      <c r="L108" s="19" t="str">
        <f t="shared" si="7"/>
        <v>EC</v>
      </c>
      <c r="M108" s="19" t="str">
        <f t="shared" si="8"/>
        <v>2023</v>
      </c>
      <c r="N108" s="19" t="str">
        <f t="shared" si="9"/>
        <v>2023 EC 2</v>
      </c>
      <c r="O108" s="19">
        <f>INDEX('Points ref'!B:B, MATCH($N108, 'Points ref'!A:A, 0))</f>
        <v>0</v>
      </c>
      <c r="P108" s="21" t="str">
        <f t="shared" si="10"/>
        <v>[FRA] DI MARCO, ELODIE (16c4db51)</v>
      </c>
      <c r="Q108" s="30">
        <f t="shared" ca="1" si="11"/>
        <v>43</v>
      </c>
    </row>
    <row r="109" spans="1:17" x14ac:dyDescent="0.2">
      <c r="A109" t="s">
        <v>370</v>
      </c>
      <c r="B109" t="s">
        <v>16</v>
      </c>
      <c r="C109" t="s">
        <v>371</v>
      </c>
      <c r="D109" t="s">
        <v>372</v>
      </c>
      <c r="E109">
        <v>2</v>
      </c>
      <c r="F109" s="28">
        <v>28991</v>
      </c>
      <c r="G109" t="s">
        <v>345</v>
      </c>
      <c r="H109" t="s">
        <v>127</v>
      </c>
      <c r="I109">
        <v>3</v>
      </c>
      <c r="J109" t="s">
        <v>21</v>
      </c>
      <c r="K109" s="19" t="str">
        <f t="shared" si="6"/>
        <v>w</v>
      </c>
      <c r="L109" s="19" t="str">
        <f t="shared" si="7"/>
        <v>EC</v>
      </c>
      <c r="M109" s="19" t="str">
        <f t="shared" si="8"/>
        <v>2023</v>
      </c>
      <c r="N109" s="19" t="str">
        <f t="shared" si="9"/>
        <v>2023 EC 3</v>
      </c>
      <c r="O109" s="19">
        <f>INDEX('Points ref'!B:B, MATCH($N109, 'Points ref'!A:A, 0))</f>
        <v>0</v>
      </c>
      <c r="P109" s="21" t="str">
        <f t="shared" si="10"/>
        <v>[FRA] MABILLON, Helene (a967b973)</v>
      </c>
      <c r="Q109" s="30">
        <f t="shared" ca="1" si="11"/>
        <v>46</v>
      </c>
    </row>
    <row r="110" spans="1:17" x14ac:dyDescent="0.2">
      <c r="A110" t="s">
        <v>373</v>
      </c>
      <c r="B110" t="s">
        <v>36</v>
      </c>
      <c r="C110" t="s">
        <v>374</v>
      </c>
      <c r="D110" t="s">
        <v>375</v>
      </c>
      <c r="E110">
        <v>1</v>
      </c>
      <c r="F110" s="28">
        <v>27952</v>
      </c>
      <c r="G110" t="s">
        <v>376</v>
      </c>
      <c r="H110" t="s">
        <v>20</v>
      </c>
      <c r="I110">
        <v>1</v>
      </c>
      <c r="J110" t="s">
        <v>21</v>
      </c>
      <c r="K110" s="19" t="str">
        <f t="shared" si="6"/>
        <v>m</v>
      </c>
      <c r="L110" s="19" t="str">
        <f t="shared" si="7"/>
        <v>EC</v>
      </c>
      <c r="M110" s="19" t="str">
        <f t="shared" si="8"/>
        <v>2023</v>
      </c>
      <c r="N110" s="19" t="str">
        <f t="shared" si="9"/>
        <v>2023 EC 1</v>
      </c>
      <c r="O110" s="19">
        <f>INDEX('Points ref'!B:B, MATCH($N110, 'Points ref'!A:A, 0))</f>
        <v>0</v>
      </c>
      <c r="P110" s="21" t="str">
        <f t="shared" si="10"/>
        <v>[AZE] HAJIYEV, Babak (c75c7fd1)</v>
      </c>
      <c r="Q110" s="30">
        <f t="shared" ca="1" si="11"/>
        <v>49</v>
      </c>
    </row>
    <row r="111" spans="1:17" x14ac:dyDescent="0.2">
      <c r="A111" t="s">
        <v>377</v>
      </c>
      <c r="B111" t="s">
        <v>31</v>
      </c>
      <c r="C111" t="s">
        <v>378</v>
      </c>
      <c r="D111" t="s">
        <v>379</v>
      </c>
      <c r="E111">
        <v>1</v>
      </c>
      <c r="F111" s="28">
        <v>30466</v>
      </c>
      <c r="G111" t="s">
        <v>376</v>
      </c>
      <c r="H111" t="s">
        <v>20</v>
      </c>
      <c r="I111">
        <v>2</v>
      </c>
      <c r="J111" t="s">
        <v>21</v>
      </c>
      <c r="K111" s="19" t="str">
        <f t="shared" si="6"/>
        <v>m</v>
      </c>
      <c r="L111" s="19" t="str">
        <f t="shared" si="7"/>
        <v>EC</v>
      </c>
      <c r="M111" s="19" t="str">
        <f t="shared" si="8"/>
        <v>2023</v>
      </c>
      <c r="N111" s="19" t="str">
        <f t="shared" si="9"/>
        <v>2023 EC 2</v>
      </c>
      <c r="O111" s="19">
        <f>INDEX('Points ref'!B:B, MATCH($N111, 'Points ref'!A:A, 0))</f>
        <v>0</v>
      </c>
      <c r="P111" s="21" t="str">
        <f t="shared" si="10"/>
        <v>[GEO] BASOSHVILI, Badri (9d3c5b37)</v>
      </c>
      <c r="Q111" s="30">
        <f t="shared" ca="1" si="11"/>
        <v>42</v>
      </c>
    </row>
    <row r="112" spans="1:17" x14ac:dyDescent="0.2">
      <c r="A112" t="s">
        <v>383</v>
      </c>
      <c r="B112" t="s">
        <v>95</v>
      </c>
      <c r="C112" t="s">
        <v>384</v>
      </c>
      <c r="D112" t="s">
        <v>385</v>
      </c>
      <c r="E112">
        <v>1</v>
      </c>
      <c r="F112" s="28">
        <v>28306</v>
      </c>
      <c r="G112" t="s">
        <v>376</v>
      </c>
      <c r="H112" t="s">
        <v>20</v>
      </c>
      <c r="I112">
        <v>3</v>
      </c>
      <c r="J112" t="s">
        <v>21</v>
      </c>
      <c r="K112" s="19" t="str">
        <f t="shared" si="6"/>
        <v>m</v>
      </c>
      <c r="L112" s="19" t="str">
        <f t="shared" si="7"/>
        <v>EC</v>
      </c>
      <c r="M112" s="19" t="str">
        <f t="shared" si="8"/>
        <v>2023</v>
      </c>
      <c r="N112" s="19" t="str">
        <f t="shared" si="9"/>
        <v>2023 EC 3</v>
      </c>
      <c r="O112" s="19">
        <f>INDEX('Points ref'!B:B, MATCH($N112, 'Points ref'!A:A, 0))</f>
        <v>0</v>
      </c>
      <c r="P112" s="21" t="str">
        <f t="shared" si="10"/>
        <v>[FIN] KOKKONEN, Asser (bfa6c5f2)</v>
      </c>
      <c r="Q112" s="30">
        <f t="shared" ca="1" si="11"/>
        <v>48</v>
      </c>
    </row>
    <row r="113" spans="1:17" x14ac:dyDescent="0.2">
      <c r="A113" t="s">
        <v>380</v>
      </c>
      <c r="B113" t="s">
        <v>287</v>
      </c>
      <c r="C113" t="s">
        <v>381</v>
      </c>
      <c r="D113" t="s">
        <v>382</v>
      </c>
      <c r="E113">
        <v>1</v>
      </c>
      <c r="F113" s="28">
        <v>28752</v>
      </c>
      <c r="G113" t="s">
        <v>376</v>
      </c>
      <c r="H113" t="s">
        <v>20</v>
      </c>
      <c r="I113">
        <v>3</v>
      </c>
      <c r="J113" t="s">
        <v>21</v>
      </c>
      <c r="K113" s="19" t="str">
        <f t="shared" si="6"/>
        <v>m</v>
      </c>
      <c r="L113" s="19" t="str">
        <f t="shared" si="7"/>
        <v>EC</v>
      </c>
      <c r="M113" s="19" t="str">
        <f t="shared" si="8"/>
        <v>2023</v>
      </c>
      <c r="N113" s="19" t="str">
        <f t="shared" si="9"/>
        <v>2023 EC 3</v>
      </c>
      <c r="O113" s="19">
        <f>INDEX('Points ref'!B:B, MATCH($N113, 'Points ref'!A:A, 0))</f>
        <v>0</v>
      </c>
      <c r="P113" s="21" t="str">
        <f t="shared" si="10"/>
        <v>[AUT] KELLERER, Kurt (ee43df29)</v>
      </c>
      <c r="Q113" s="30">
        <f t="shared" ca="1" si="11"/>
        <v>47</v>
      </c>
    </row>
    <row r="114" spans="1:17" x14ac:dyDescent="0.2">
      <c r="A114" t="s">
        <v>386</v>
      </c>
      <c r="B114" t="s">
        <v>16</v>
      </c>
      <c r="C114" t="s">
        <v>387</v>
      </c>
      <c r="D114" t="s">
        <v>388</v>
      </c>
      <c r="E114">
        <v>1</v>
      </c>
      <c r="F114" s="28">
        <v>27400</v>
      </c>
      <c r="G114" t="s">
        <v>376</v>
      </c>
      <c r="H114" t="s">
        <v>34</v>
      </c>
      <c r="I114">
        <v>1</v>
      </c>
      <c r="J114" t="s">
        <v>21</v>
      </c>
      <c r="K114" s="19" t="str">
        <f t="shared" si="6"/>
        <v>m</v>
      </c>
      <c r="L114" s="19" t="str">
        <f t="shared" si="7"/>
        <v>EC</v>
      </c>
      <c r="M114" s="19" t="str">
        <f t="shared" si="8"/>
        <v>2023</v>
      </c>
      <c r="N114" s="19" t="str">
        <f t="shared" si="9"/>
        <v>2023 EC 1</v>
      </c>
      <c r="O114" s="19">
        <f>INDEX('Points ref'!B:B, MATCH($N114, 'Points ref'!A:A, 0))</f>
        <v>0</v>
      </c>
      <c r="P114" s="21" t="str">
        <f t="shared" si="10"/>
        <v>[FRA] CALARNOU, YANN (d69c4a4f)</v>
      </c>
      <c r="Q114" s="30">
        <f t="shared" ca="1" si="11"/>
        <v>50</v>
      </c>
    </row>
    <row r="115" spans="1:17" x14ac:dyDescent="0.2">
      <c r="A115" t="s">
        <v>389</v>
      </c>
      <c r="B115" t="s">
        <v>16</v>
      </c>
      <c r="C115" t="s">
        <v>390</v>
      </c>
      <c r="D115" t="s">
        <v>391</v>
      </c>
      <c r="E115">
        <v>1</v>
      </c>
      <c r="F115" s="28">
        <v>28601</v>
      </c>
      <c r="G115" t="s">
        <v>376</v>
      </c>
      <c r="H115" t="s">
        <v>34</v>
      </c>
      <c r="I115">
        <v>2</v>
      </c>
      <c r="J115" t="s">
        <v>21</v>
      </c>
      <c r="K115" s="19" t="str">
        <f t="shared" si="6"/>
        <v>m</v>
      </c>
      <c r="L115" s="19" t="str">
        <f t="shared" si="7"/>
        <v>EC</v>
      </c>
      <c r="M115" s="19" t="str">
        <f t="shared" si="8"/>
        <v>2023</v>
      </c>
      <c r="N115" s="19" t="str">
        <f t="shared" si="9"/>
        <v>2023 EC 2</v>
      </c>
      <c r="O115" s="19">
        <f>INDEX('Points ref'!B:B, MATCH($N115, 'Points ref'!A:A, 0))</f>
        <v>0</v>
      </c>
      <c r="P115" s="21" t="str">
        <f t="shared" si="10"/>
        <v>[FRA] BOBOZO, Ndange Kaba Daddy (7449ea49)</v>
      </c>
      <c r="Q115" s="30">
        <f t="shared" ca="1" si="11"/>
        <v>47</v>
      </c>
    </row>
    <row r="116" spans="1:17" x14ac:dyDescent="0.2">
      <c r="A116" t="s">
        <v>392</v>
      </c>
      <c r="B116" t="s">
        <v>95</v>
      </c>
      <c r="C116" t="s">
        <v>393</v>
      </c>
      <c r="D116" t="s">
        <v>394</v>
      </c>
      <c r="E116">
        <v>1</v>
      </c>
      <c r="F116" s="28">
        <v>28542</v>
      </c>
      <c r="G116" t="s">
        <v>376</v>
      </c>
      <c r="H116" t="s">
        <v>34</v>
      </c>
      <c r="I116">
        <v>3</v>
      </c>
      <c r="J116" t="s">
        <v>21</v>
      </c>
      <c r="K116" s="19" t="str">
        <f t="shared" si="6"/>
        <v>m</v>
      </c>
      <c r="L116" s="19" t="str">
        <f t="shared" si="7"/>
        <v>EC</v>
      </c>
      <c r="M116" s="19" t="str">
        <f t="shared" si="8"/>
        <v>2023</v>
      </c>
      <c r="N116" s="19" t="str">
        <f t="shared" si="9"/>
        <v>2023 EC 3</v>
      </c>
      <c r="O116" s="19">
        <f>INDEX('Points ref'!B:B, MATCH($N116, 'Points ref'!A:A, 0))</f>
        <v>0</v>
      </c>
      <c r="P116" s="21" t="str">
        <f t="shared" si="10"/>
        <v>[FIN] RYHANEN, Anssi (f1b984c9)</v>
      </c>
      <c r="Q116" s="30">
        <f t="shared" ca="1" si="11"/>
        <v>47</v>
      </c>
    </row>
    <row r="117" spans="1:17" x14ac:dyDescent="0.2">
      <c r="A117" t="s">
        <v>395</v>
      </c>
      <c r="B117" t="s">
        <v>40</v>
      </c>
      <c r="C117" t="s">
        <v>396</v>
      </c>
      <c r="D117" t="s">
        <v>300</v>
      </c>
      <c r="E117">
        <v>1</v>
      </c>
      <c r="F117" s="28">
        <v>27270</v>
      </c>
      <c r="G117" t="s">
        <v>376</v>
      </c>
      <c r="H117" t="s">
        <v>34</v>
      </c>
      <c r="I117">
        <v>3</v>
      </c>
      <c r="J117" t="s">
        <v>21</v>
      </c>
      <c r="K117" s="19" t="str">
        <f t="shared" si="6"/>
        <v>m</v>
      </c>
      <c r="L117" s="19" t="str">
        <f t="shared" si="7"/>
        <v>EC</v>
      </c>
      <c r="M117" s="19" t="str">
        <f t="shared" si="8"/>
        <v>2023</v>
      </c>
      <c r="N117" s="19" t="str">
        <f t="shared" si="9"/>
        <v>2023 EC 3</v>
      </c>
      <c r="O117" s="19">
        <f>INDEX('Points ref'!B:B, MATCH($N117, 'Points ref'!A:A, 0))</f>
        <v>0</v>
      </c>
      <c r="P117" s="21" t="str">
        <f t="shared" si="10"/>
        <v>[POL] KACZMAREK, Krzysztof (5aa28b78)</v>
      </c>
      <c r="Q117" s="30">
        <f t="shared" ca="1" si="11"/>
        <v>51</v>
      </c>
    </row>
    <row r="118" spans="1:17" x14ac:dyDescent="0.2">
      <c r="A118" t="s">
        <v>397</v>
      </c>
      <c r="B118" t="s">
        <v>36</v>
      </c>
      <c r="C118" t="s">
        <v>398</v>
      </c>
      <c r="D118" t="s">
        <v>160</v>
      </c>
      <c r="E118">
        <v>1</v>
      </c>
      <c r="F118" s="28">
        <v>28666</v>
      </c>
      <c r="G118" t="s">
        <v>376</v>
      </c>
      <c r="H118" t="s">
        <v>51</v>
      </c>
      <c r="I118">
        <v>1</v>
      </c>
      <c r="J118" t="s">
        <v>21</v>
      </c>
      <c r="K118" s="19" t="str">
        <f t="shared" si="6"/>
        <v>m</v>
      </c>
      <c r="L118" s="19" t="str">
        <f t="shared" si="7"/>
        <v>EC</v>
      </c>
      <c r="M118" s="19" t="str">
        <f t="shared" si="8"/>
        <v>2023</v>
      </c>
      <c r="N118" s="19" t="str">
        <f t="shared" si="9"/>
        <v>2023 EC 1</v>
      </c>
      <c r="O118" s="19">
        <f>INDEX('Points ref'!B:B, MATCH($N118, 'Points ref'!A:A, 0))</f>
        <v>0</v>
      </c>
      <c r="P118" s="21" t="str">
        <f t="shared" si="10"/>
        <v>[AZE] BUDAGOV, Vugar (5ef143de)</v>
      </c>
      <c r="Q118" s="30">
        <f t="shared" ca="1" si="11"/>
        <v>47</v>
      </c>
    </row>
    <row r="119" spans="1:17" x14ac:dyDescent="0.2">
      <c r="A119" t="s">
        <v>399</v>
      </c>
      <c r="B119" t="s">
        <v>400</v>
      </c>
      <c r="C119" t="s">
        <v>401</v>
      </c>
      <c r="D119" t="s">
        <v>402</v>
      </c>
      <c r="E119">
        <v>1</v>
      </c>
      <c r="F119" s="28">
        <v>27983</v>
      </c>
      <c r="G119" t="s">
        <v>376</v>
      </c>
      <c r="H119" t="s">
        <v>51</v>
      </c>
      <c r="I119">
        <v>2</v>
      </c>
      <c r="J119" t="s">
        <v>21</v>
      </c>
      <c r="K119" s="19" t="str">
        <f t="shared" si="6"/>
        <v>m</v>
      </c>
      <c r="L119" s="19" t="str">
        <f t="shared" si="7"/>
        <v>EC</v>
      </c>
      <c r="M119" s="19" t="str">
        <f t="shared" si="8"/>
        <v>2023</v>
      </c>
      <c r="N119" s="19" t="str">
        <f t="shared" si="9"/>
        <v>2023 EC 2</v>
      </c>
      <c r="O119" s="19">
        <f>INDEX('Points ref'!B:B, MATCH($N119, 'Points ref'!A:A, 0))</f>
        <v>0</v>
      </c>
      <c r="P119" s="21" t="str">
        <f t="shared" si="10"/>
        <v>[SRB] MIJALKOVIC, Marko (b5a89f28)</v>
      </c>
      <c r="Q119" s="30">
        <f t="shared" ca="1" si="11"/>
        <v>49</v>
      </c>
    </row>
    <row r="120" spans="1:17" x14ac:dyDescent="0.2">
      <c r="A120" t="s">
        <v>403</v>
      </c>
      <c r="B120" t="s">
        <v>16</v>
      </c>
      <c r="C120" t="s">
        <v>404</v>
      </c>
      <c r="D120" t="s">
        <v>405</v>
      </c>
      <c r="E120">
        <v>1</v>
      </c>
      <c r="F120" s="28">
        <v>28289</v>
      </c>
      <c r="G120" t="s">
        <v>376</v>
      </c>
      <c r="H120" t="s">
        <v>51</v>
      </c>
      <c r="I120">
        <v>3</v>
      </c>
      <c r="J120" t="s">
        <v>21</v>
      </c>
      <c r="K120" s="19" t="str">
        <f t="shared" si="6"/>
        <v>m</v>
      </c>
      <c r="L120" s="19" t="str">
        <f t="shared" si="7"/>
        <v>EC</v>
      </c>
      <c r="M120" s="19" t="str">
        <f t="shared" si="8"/>
        <v>2023</v>
      </c>
      <c r="N120" s="19" t="str">
        <f t="shared" si="9"/>
        <v>2023 EC 3</v>
      </c>
      <c r="O120" s="19">
        <f>INDEX('Points ref'!B:B, MATCH($N120, 'Points ref'!A:A, 0))</f>
        <v>0</v>
      </c>
      <c r="P120" s="21" t="str">
        <f t="shared" si="10"/>
        <v>[FRA] DENISSEL, FABIEN (1ec8fe2a)</v>
      </c>
      <c r="Q120" s="30">
        <f t="shared" ca="1" si="11"/>
        <v>48</v>
      </c>
    </row>
    <row r="121" spans="1:17" x14ac:dyDescent="0.2">
      <c r="A121" t="s">
        <v>406</v>
      </c>
      <c r="B121" t="s">
        <v>287</v>
      </c>
      <c r="C121" t="s">
        <v>407</v>
      </c>
      <c r="D121" t="s">
        <v>408</v>
      </c>
      <c r="E121">
        <v>1</v>
      </c>
      <c r="F121" s="28">
        <v>28414</v>
      </c>
      <c r="G121" t="s">
        <v>376</v>
      </c>
      <c r="H121" t="s">
        <v>51</v>
      </c>
      <c r="I121">
        <v>3</v>
      </c>
      <c r="J121" t="s">
        <v>21</v>
      </c>
      <c r="K121" s="19" t="str">
        <f t="shared" si="6"/>
        <v>m</v>
      </c>
      <c r="L121" s="19" t="str">
        <f t="shared" si="7"/>
        <v>EC</v>
      </c>
      <c r="M121" s="19" t="str">
        <f t="shared" si="8"/>
        <v>2023</v>
      </c>
      <c r="N121" s="19" t="str">
        <f t="shared" si="9"/>
        <v>2023 EC 3</v>
      </c>
      <c r="O121" s="19">
        <f>INDEX('Points ref'!B:B, MATCH($N121, 'Points ref'!A:A, 0))</f>
        <v>0</v>
      </c>
      <c r="P121" s="21" t="str">
        <f t="shared" si="10"/>
        <v>[AUT] RADNER, Gerald (8497ff77)</v>
      </c>
      <c r="Q121" s="30">
        <f t="shared" ca="1" si="11"/>
        <v>48</v>
      </c>
    </row>
    <row r="122" spans="1:17" x14ac:dyDescent="0.2">
      <c r="A122" t="s">
        <v>409</v>
      </c>
      <c r="B122" t="s">
        <v>23</v>
      </c>
      <c r="C122" t="s">
        <v>410</v>
      </c>
      <c r="D122" t="s">
        <v>411</v>
      </c>
      <c r="E122">
        <v>1</v>
      </c>
      <c r="F122" s="28">
        <v>28506</v>
      </c>
      <c r="G122" t="s">
        <v>376</v>
      </c>
      <c r="H122" t="s">
        <v>66</v>
      </c>
      <c r="I122">
        <v>1</v>
      </c>
      <c r="J122" t="s">
        <v>21</v>
      </c>
      <c r="K122" s="19" t="str">
        <f t="shared" si="6"/>
        <v>m</v>
      </c>
      <c r="L122" s="19" t="str">
        <f t="shared" si="7"/>
        <v>EC</v>
      </c>
      <c r="M122" s="19" t="str">
        <f t="shared" si="8"/>
        <v>2023</v>
      </c>
      <c r="N122" s="19" t="str">
        <f t="shared" si="9"/>
        <v>2023 EC 1</v>
      </c>
      <c r="O122" s="19">
        <f>INDEX('Points ref'!B:B, MATCH($N122, 'Points ref'!A:A, 0))</f>
        <v>0</v>
      </c>
      <c r="P122" s="21" t="str">
        <f t="shared" si="10"/>
        <v>[CZE] CERVENKA, Adam (64dab528)</v>
      </c>
      <c r="Q122" s="30">
        <f t="shared" ca="1" si="11"/>
        <v>47</v>
      </c>
    </row>
    <row r="123" spans="1:17" x14ac:dyDescent="0.2">
      <c r="A123" t="s">
        <v>412</v>
      </c>
      <c r="B123" t="s">
        <v>413</v>
      </c>
      <c r="C123" t="s">
        <v>414</v>
      </c>
      <c r="D123" t="s">
        <v>415</v>
      </c>
      <c r="E123">
        <v>1</v>
      </c>
      <c r="F123" s="28">
        <v>27784</v>
      </c>
      <c r="G123" t="s">
        <v>376</v>
      </c>
      <c r="H123" t="s">
        <v>66</v>
      </c>
      <c r="I123">
        <v>2</v>
      </c>
      <c r="J123" t="s">
        <v>21</v>
      </c>
      <c r="K123" s="19" t="str">
        <f t="shared" si="6"/>
        <v>m</v>
      </c>
      <c r="L123" s="19" t="str">
        <f t="shared" si="7"/>
        <v>EC</v>
      </c>
      <c r="M123" s="19" t="str">
        <f t="shared" si="8"/>
        <v>2023</v>
      </c>
      <c r="N123" s="19" t="str">
        <f t="shared" si="9"/>
        <v>2023 EC 2</v>
      </c>
      <c r="O123" s="19">
        <f>INDEX('Points ref'!B:B, MATCH($N123, 'Points ref'!A:A, 0))</f>
        <v>0</v>
      </c>
      <c r="P123" s="21" t="str">
        <f t="shared" si="10"/>
        <v>[SVK] MANIK, Mikulas (e62e33ad)</v>
      </c>
      <c r="Q123" s="30">
        <f t="shared" ca="1" si="11"/>
        <v>49</v>
      </c>
    </row>
    <row r="124" spans="1:17" x14ac:dyDescent="0.2">
      <c r="A124" t="s">
        <v>419</v>
      </c>
      <c r="B124" t="s">
        <v>16</v>
      </c>
      <c r="C124" t="s">
        <v>420</v>
      </c>
      <c r="D124" t="s">
        <v>306</v>
      </c>
      <c r="E124">
        <v>1</v>
      </c>
      <c r="F124" s="28">
        <v>27230</v>
      </c>
      <c r="G124" t="s">
        <v>376</v>
      </c>
      <c r="H124" t="s">
        <v>66</v>
      </c>
      <c r="I124">
        <v>3</v>
      </c>
      <c r="J124" t="s">
        <v>21</v>
      </c>
      <c r="K124" s="19" t="str">
        <f t="shared" si="6"/>
        <v>m</v>
      </c>
      <c r="L124" s="19" t="str">
        <f t="shared" si="7"/>
        <v>EC</v>
      </c>
      <c r="M124" s="19" t="str">
        <f t="shared" si="8"/>
        <v>2023</v>
      </c>
      <c r="N124" s="19" t="str">
        <f t="shared" si="9"/>
        <v>2023 EC 3</v>
      </c>
      <c r="O124" s="19">
        <f>INDEX('Points ref'!B:B, MATCH($N124, 'Points ref'!A:A, 0))</f>
        <v>0</v>
      </c>
      <c r="P124" s="21" t="str">
        <f t="shared" si="10"/>
        <v>[FRA] BABISE, David (d99bc288)</v>
      </c>
      <c r="Q124" s="30">
        <f t="shared" ca="1" si="11"/>
        <v>51</v>
      </c>
    </row>
    <row r="125" spans="1:17" x14ac:dyDescent="0.2">
      <c r="A125" t="s">
        <v>416</v>
      </c>
      <c r="B125" t="s">
        <v>279</v>
      </c>
      <c r="C125" t="s">
        <v>417</v>
      </c>
      <c r="D125" t="s">
        <v>418</v>
      </c>
      <c r="E125">
        <v>1</v>
      </c>
      <c r="F125" s="28">
        <v>28033</v>
      </c>
      <c r="G125" t="s">
        <v>376</v>
      </c>
      <c r="H125" t="s">
        <v>66</v>
      </c>
      <c r="I125">
        <v>3</v>
      </c>
      <c r="J125" t="s">
        <v>21</v>
      </c>
      <c r="K125" s="19" t="str">
        <f t="shared" si="6"/>
        <v>m</v>
      </c>
      <c r="L125" s="19" t="str">
        <f t="shared" si="7"/>
        <v>EC</v>
      </c>
      <c r="M125" s="19" t="str">
        <f t="shared" si="8"/>
        <v>2023</v>
      </c>
      <c r="N125" s="19" t="str">
        <f t="shared" si="9"/>
        <v>2023 EC 3</v>
      </c>
      <c r="O125" s="19">
        <f>INDEX('Points ref'!B:B, MATCH($N125, 'Points ref'!A:A, 0))</f>
        <v>0</v>
      </c>
      <c r="P125" s="21" t="str">
        <f t="shared" si="10"/>
        <v>[HUN] KERSCHNER, Krisztian (13f8bcd3)</v>
      </c>
      <c r="Q125" s="30">
        <f t="shared" ca="1" si="11"/>
        <v>49</v>
      </c>
    </row>
    <row r="126" spans="1:17" x14ac:dyDescent="0.2">
      <c r="A126" t="s">
        <v>421</v>
      </c>
      <c r="B126" t="s">
        <v>90</v>
      </c>
      <c r="C126" t="s">
        <v>422</v>
      </c>
      <c r="D126" t="s">
        <v>423</v>
      </c>
      <c r="E126">
        <v>1</v>
      </c>
      <c r="F126" s="28">
        <v>27187</v>
      </c>
      <c r="G126" t="s">
        <v>376</v>
      </c>
      <c r="H126" t="s">
        <v>79</v>
      </c>
      <c r="I126">
        <v>1</v>
      </c>
      <c r="J126" t="s">
        <v>21</v>
      </c>
      <c r="K126" s="19" t="str">
        <f t="shared" si="6"/>
        <v>m</v>
      </c>
      <c r="L126" s="19" t="str">
        <f t="shared" si="7"/>
        <v>EC</v>
      </c>
      <c r="M126" s="19" t="str">
        <f t="shared" si="8"/>
        <v>2023</v>
      </c>
      <c r="N126" s="19" t="str">
        <f t="shared" si="9"/>
        <v>2023 EC 1</v>
      </c>
      <c r="O126" s="19">
        <f>INDEX('Points ref'!B:B, MATCH($N126, 'Points ref'!A:A, 0))</f>
        <v>0</v>
      </c>
      <c r="P126" s="21" t="str">
        <f t="shared" si="10"/>
        <v>[ROU] LOZOVANU, Gheorghe (456cc47d)</v>
      </c>
      <c r="Q126" s="30">
        <f t="shared" ca="1" si="11"/>
        <v>51</v>
      </c>
    </row>
    <row r="127" spans="1:17" x14ac:dyDescent="0.2">
      <c r="A127" t="s">
        <v>424</v>
      </c>
      <c r="B127" t="s">
        <v>23</v>
      </c>
      <c r="C127" t="s">
        <v>425</v>
      </c>
      <c r="D127" t="s">
        <v>411</v>
      </c>
      <c r="E127">
        <v>1</v>
      </c>
      <c r="F127" s="28">
        <v>28453</v>
      </c>
      <c r="G127" t="s">
        <v>376</v>
      </c>
      <c r="H127" t="s">
        <v>79</v>
      </c>
      <c r="I127">
        <v>2</v>
      </c>
      <c r="J127" t="s">
        <v>21</v>
      </c>
      <c r="K127" s="19" t="str">
        <f t="shared" si="6"/>
        <v>m</v>
      </c>
      <c r="L127" s="19" t="str">
        <f t="shared" si="7"/>
        <v>EC</v>
      </c>
      <c r="M127" s="19" t="str">
        <f t="shared" si="8"/>
        <v>2023</v>
      </c>
      <c r="N127" s="19" t="str">
        <f t="shared" si="9"/>
        <v>2023 EC 2</v>
      </c>
      <c r="O127" s="19">
        <f>INDEX('Points ref'!B:B, MATCH($N127, 'Points ref'!A:A, 0))</f>
        <v>0</v>
      </c>
      <c r="P127" s="21" t="str">
        <f t="shared" si="10"/>
        <v>[CZE] STRITESKY, Adam (a4a4d15e)</v>
      </c>
      <c r="Q127" s="30">
        <f t="shared" ca="1" si="11"/>
        <v>48</v>
      </c>
    </row>
    <row r="128" spans="1:17" x14ac:dyDescent="0.2">
      <c r="A128">
        <v>18248349</v>
      </c>
      <c r="B128" t="s">
        <v>40</v>
      </c>
      <c r="C128" t="s">
        <v>426</v>
      </c>
      <c r="D128" t="s">
        <v>427</v>
      </c>
      <c r="E128">
        <v>1</v>
      </c>
      <c r="F128" s="28">
        <v>27072</v>
      </c>
      <c r="G128" t="s">
        <v>376</v>
      </c>
      <c r="H128" t="s">
        <v>79</v>
      </c>
      <c r="I128">
        <v>3</v>
      </c>
      <c r="J128" t="s">
        <v>21</v>
      </c>
      <c r="K128" s="19" t="str">
        <f t="shared" si="6"/>
        <v>m</v>
      </c>
      <c r="L128" s="19" t="str">
        <f t="shared" si="7"/>
        <v>EC</v>
      </c>
      <c r="M128" s="19" t="str">
        <f t="shared" si="8"/>
        <v>2023</v>
      </c>
      <c r="N128" s="19" t="str">
        <f t="shared" si="9"/>
        <v>2023 EC 3</v>
      </c>
      <c r="O128" s="19">
        <f>INDEX('Points ref'!B:B, MATCH($N128, 'Points ref'!A:A, 0))</f>
        <v>0</v>
      </c>
      <c r="P128" s="21" t="str">
        <f t="shared" si="10"/>
        <v>[POL] BANASZAK, Waldemar (18248349)</v>
      </c>
      <c r="Q128" s="30">
        <f t="shared" ca="1" si="11"/>
        <v>51</v>
      </c>
    </row>
    <row r="129" spans="1:17" x14ac:dyDescent="0.2">
      <c r="A129" t="s">
        <v>428</v>
      </c>
      <c r="B129" t="s">
        <v>16</v>
      </c>
      <c r="C129" t="s">
        <v>429</v>
      </c>
      <c r="D129" t="s">
        <v>430</v>
      </c>
      <c r="E129">
        <v>1</v>
      </c>
      <c r="F129" s="28">
        <v>28585</v>
      </c>
      <c r="G129" t="s">
        <v>376</v>
      </c>
      <c r="H129" t="s">
        <v>79</v>
      </c>
      <c r="I129">
        <v>3</v>
      </c>
      <c r="J129" t="s">
        <v>21</v>
      </c>
      <c r="K129" s="19" t="str">
        <f t="shared" si="6"/>
        <v>m</v>
      </c>
      <c r="L129" s="19" t="str">
        <f t="shared" si="7"/>
        <v>EC</v>
      </c>
      <c r="M129" s="19" t="str">
        <f t="shared" si="8"/>
        <v>2023</v>
      </c>
      <c r="N129" s="19" t="str">
        <f t="shared" si="9"/>
        <v>2023 EC 3</v>
      </c>
      <c r="O129" s="19">
        <f>INDEX('Points ref'!B:B, MATCH($N129, 'Points ref'!A:A, 0))</f>
        <v>0</v>
      </c>
      <c r="P129" s="21" t="str">
        <f t="shared" si="10"/>
        <v>[FRA] RION, Jerome (33e127fb)</v>
      </c>
      <c r="Q129" s="30">
        <f t="shared" ca="1" si="11"/>
        <v>47</v>
      </c>
    </row>
    <row r="130" spans="1:17" x14ac:dyDescent="0.2">
      <c r="A130" t="s">
        <v>431</v>
      </c>
      <c r="B130" t="s">
        <v>23</v>
      </c>
      <c r="C130" t="s">
        <v>432</v>
      </c>
      <c r="D130" t="s">
        <v>433</v>
      </c>
      <c r="E130">
        <v>1</v>
      </c>
      <c r="F130" s="28">
        <v>27464</v>
      </c>
      <c r="G130" t="s">
        <v>376</v>
      </c>
      <c r="H130" t="s">
        <v>93</v>
      </c>
      <c r="I130">
        <v>1</v>
      </c>
      <c r="J130" t="s">
        <v>21</v>
      </c>
      <c r="K130" s="19" t="str">
        <f t="shared" si="6"/>
        <v>m</v>
      </c>
      <c r="L130" s="19" t="str">
        <f t="shared" si="7"/>
        <v>EC</v>
      </c>
      <c r="M130" s="19" t="str">
        <f t="shared" si="8"/>
        <v>2023</v>
      </c>
      <c r="N130" s="19" t="str">
        <f t="shared" si="9"/>
        <v>2023 EC 1</v>
      </c>
      <c r="O130" s="19">
        <f>INDEX('Points ref'!B:B, MATCH($N130, 'Points ref'!A:A, 0))</f>
        <v>0</v>
      </c>
      <c r="P130" s="21" t="str">
        <f t="shared" si="10"/>
        <v>[CZE] MARTINEK, Roman (923d89f9)</v>
      </c>
      <c r="Q130" s="30">
        <f t="shared" ca="1" si="11"/>
        <v>50</v>
      </c>
    </row>
    <row r="131" spans="1:17" x14ac:dyDescent="0.2">
      <c r="A131" t="s">
        <v>434</v>
      </c>
      <c r="B131" t="s">
        <v>413</v>
      </c>
      <c r="C131" t="s">
        <v>435</v>
      </c>
      <c r="D131" t="s">
        <v>294</v>
      </c>
      <c r="E131">
        <v>1</v>
      </c>
      <c r="F131" s="28">
        <v>27712</v>
      </c>
      <c r="G131" t="s">
        <v>376</v>
      </c>
      <c r="H131" t="s">
        <v>93</v>
      </c>
      <c r="I131">
        <v>2</v>
      </c>
      <c r="J131" t="s">
        <v>21</v>
      </c>
      <c r="K131" s="19" t="str">
        <f t="shared" ref="K131:K194" si="12">IF(MID(G131,LEN($G131)-1,1)="M","m","w")</f>
        <v>m</v>
      </c>
      <c r="L131" s="19" t="str">
        <f t="shared" ref="L131:L194" si="13">IF(ISNUMBER(SEARCH("Cup", $J131)), "Cup", IF(ISNUMBER(SEARCH("European Judo Championships", $J131)), "EC", IF(ISNUMBER(SEARCH("World Championships", $J131)), "WC", "")))</f>
        <v>EC</v>
      </c>
      <c r="M131" s="19" t="str">
        <f t="shared" ref="M131:M194" si="14">RIGHT($J131, 4)</f>
        <v>2023</v>
      </c>
      <c r="N131" s="19" t="str">
        <f t="shared" ref="N131:N194" si="15">M131&amp;" "&amp;L131&amp;" "&amp;I131</f>
        <v>2023 EC 2</v>
      </c>
      <c r="O131" s="19">
        <f>INDEX('Points ref'!B:B, MATCH($N131, 'Points ref'!A:A, 0))</f>
        <v>0</v>
      </c>
      <c r="P131" s="21" t="str">
        <f t="shared" ref="P131:P194" si="16">"["&amp;B131&amp;"] "&amp;C131&amp;", "&amp;D131&amp;" ("&amp;A131&amp;")"</f>
        <v>[SVK] SLABY, Martin (494fcbbb)</v>
      </c>
      <c r="Q131" s="30">
        <f t="shared" ref="Q131:Q194" ca="1" si="17">YEAR(TODAY())-YEAR(F131)</f>
        <v>50</v>
      </c>
    </row>
    <row r="132" spans="1:17" x14ac:dyDescent="0.2">
      <c r="A132" t="s">
        <v>436</v>
      </c>
      <c r="B132" t="s">
        <v>437</v>
      </c>
      <c r="C132" t="s">
        <v>438</v>
      </c>
      <c r="D132" t="s">
        <v>439</v>
      </c>
      <c r="E132">
        <v>1</v>
      </c>
      <c r="F132" s="28">
        <v>27899</v>
      </c>
      <c r="G132" t="s">
        <v>376</v>
      </c>
      <c r="H132" t="s">
        <v>93</v>
      </c>
      <c r="I132">
        <v>3</v>
      </c>
      <c r="J132" t="s">
        <v>21</v>
      </c>
      <c r="K132" s="19" t="str">
        <f t="shared" si="12"/>
        <v>m</v>
      </c>
      <c r="L132" s="19" t="str">
        <f t="shared" si="13"/>
        <v>EC</v>
      </c>
      <c r="M132" s="19" t="str">
        <f t="shared" si="14"/>
        <v>2023</v>
      </c>
      <c r="N132" s="19" t="str">
        <f t="shared" si="15"/>
        <v>2023 EC 3</v>
      </c>
      <c r="O132" s="19">
        <f>INDEX('Points ref'!B:B, MATCH($N132, 'Points ref'!A:A, 0))</f>
        <v>0</v>
      </c>
      <c r="P132" s="21" t="str">
        <f t="shared" si="16"/>
        <v>[POR] BOLOTO, Antonio (4f6acd97)</v>
      </c>
      <c r="Q132" s="30">
        <f t="shared" ca="1" si="17"/>
        <v>49</v>
      </c>
    </row>
    <row r="133" spans="1:17" x14ac:dyDescent="0.2">
      <c r="A133" t="s">
        <v>440</v>
      </c>
      <c r="B133" t="s">
        <v>16</v>
      </c>
      <c r="C133" t="s">
        <v>441</v>
      </c>
      <c r="D133" t="s">
        <v>442</v>
      </c>
      <c r="E133">
        <v>1</v>
      </c>
      <c r="F133" s="28">
        <v>28305</v>
      </c>
      <c r="G133" t="s">
        <v>376</v>
      </c>
      <c r="H133" t="s">
        <v>93</v>
      </c>
      <c r="I133">
        <v>3</v>
      </c>
      <c r="J133" t="s">
        <v>21</v>
      </c>
      <c r="K133" s="19" t="str">
        <f t="shared" si="12"/>
        <v>m</v>
      </c>
      <c r="L133" s="19" t="str">
        <f t="shared" si="13"/>
        <v>EC</v>
      </c>
      <c r="M133" s="19" t="str">
        <f t="shared" si="14"/>
        <v>2023</v>
      </c>
      <c r="N133" s="19" t="str">
        <f t="shared" si="15"/>
        <v>2023 EC 3</v>
      </c>
      <c r="O133" s="19">
        <f>INDEX('Points ref'!B:B, MATCH($N133, 'Points ref'!A:A, 0))</f>
        <v>0</v>
      </c>
      <c r="P133" s="21" t="str">
        <f t="shared" si="16"/>
        <v>[FRA] ALTIER, Damien (2c5ffe18)</v>
      </c>
      <c r="Q133" s="30">
        <f t="shared" ca="1" si="17"/>
        <v>48</v>
      </c>
    </row>
    <row r="134" spans="1:17" x14ac:dyDescent="0.2">
      <c r="A134" s="29" t="s">
        <v>443</v>
      </c>
      <c r="B134" t="s">
        <v>31</v>
      </c>
      <c r="C134" t="s">
        <v>444</v>
      </c>
      <c r="D134" t="s">
        <v>445</v>
      </c>
      <c r="E134">
        <v>1</v>
      </c>
      <c r="F134" s="28">
        <v>27201</v>
      </c>
      <c r="G134" t="s">
        <v>376</v>
      </c>
      <c r="H134" t="s">
        <v>106</v>
      </c>
      <c r="I134">
        <v>1</v>
      </c>
      <c r="J134" t="s">
        <v>21</v>
      </c>
      <c r="K134" s="19" t="str">
        <f t="shared" si="12"/>
        <v>m</v>
      </c>
      <c r="L134" s="19" t="str">
        <f t="shared" si="13"/>
        <v>EC</v>
      </c>
      <c r="M134" s="19" t="str">
        <f t="shared" si="14"/>
        <v>2023</v>
      </c>
      <c r="N134" s="19" t="str">
        <f t="shared" si="15"/>
        <v>2023 EC 1</v>
      </c>
      <c r="O134" s="19">
        <f>INDEX('Points ref'!B:B, MATCH($N134, 'Points ref'!A:A, 0))</f>
        <v>0</v>
      </c>
      <c r="P134" s="21" t="str">
        <f t="shared" si="16"/>
        <v>[GEO] DAVITASHVILI, Alexsi (5e416c6f)</v>
      </c>
      <c r="Q134" s="30">
        <f t="shared" ca="1" si="17"/>
        <v>51</v>
      </c>
    </row>
    <row r="135" spans="1:17" x14ac:dyDescent="0.2">
      <c r="A135" t="s">
        <v>446</v>
      </c>
      <c r="B135" t="s">
        <v>95</v>
      </c>
      <c r="C135" t="s">
        <v>447</v>
      </c>
      <c r="D135" t="s">
        <v>448</v>
      </c>
      <c r="E135">
        <v>1</v>
      </c>
      <c r="F135" s="28">
        <v>28332</v>
      </c>
      <c r="G135" t="s">
        <v>376</v>
      </c>
      <c r="H135" t="s">
        <v>106</v>
      </c>
      <c r="I135">
        <v>2</v>
      </c>
      <c r="J135" t="s">
        <v>21</v>
      </c>
      <c r="K135" s="19" t="str">
        <f t="shared" si="12"/>
        <v>m</v>
      </c>
      <c r="L135" s="19" t="str">
        <f t="shared" si="13"/>
        <v>EC</v>
      </c>
      <c r="M135" s="19" t="str">
        <f t="shared" si="14"/>
        <v>2023</v>
      </c>
      <c r="N135" s="19" t="str">
        <f t="shared" si="15"/>
        <v>2023 EC 2</v>
      </c>
      <c r="O135" s="19">
        <f>INDEX('Points ref'!B:B, MATCH($N135, 'Points ref'!A:A, 0))</f>
        <v>0</v>
      </c>
      <c r="P135" s="21" t="str">
        <f t="shared" si="16"/>
        <v>[FIN] SALMELA, Juha-Matti (fdbd8a87)</v>
      </c>
      <c r="Q135" s="30">
        <f t="shared" ca="1" si="17"/>
        <v>48</v>
      </c>
    </row>
    <row r="136" spans="1:17" x14ac:dyDescent="0.2">
      <c r="A136" t="s">
        <v>449</v>
      </c>
      <c r="B136" t="s">
        <v>413</v>
      </c>
      <c r="C136" t="s">
        <v>450</v>
      </c>
      <c r="D136" t="s">
        <v>451</v>
      </c>
      <c r="E136">
        <v>1</v>
      </c>
      <c r="F136" s="28">
        <v>28063</v>
      </c>
      <c r="G136" t="s">
        <v>376</v>
      </c>
      <c r="H136" t="s">
        <v>106</v>
      </c>
      <c r="I136">
        <v>3</v>
      </c>
      <c r="J136" t="s">
        <v>21</v>
      </c>
      <c r="K136" s="19" t="str">
        <f t="shared" si="12"/>
        <v>m</v>
      </c>
      <c r="L136" s="19" t="str">
        <f t="shared" si="13"/>
        <v>EC</v>
      </c>
      <c r="M136" s="19" t="str">
        <f t="shared" si="14"/>
        <v>2023</v>
      </c>
      <c r="N136" s="19" t="str">
        <f t="shared" si="15"/>
        <v>2023 EC 3</v>
      </c>
      <c r="O136" s="19">
        <f>INDEX('Points ref'!B:B, MATCH($N136, 'Points ref'!A:A, 0))</f>
        <v>0</v>
      </c>
      <c r="P136" s="21" t="str">
        <f t="shared" si="16"/>
        <v>[SVK] CICMANEC, Rastislav (a7cf4492)</v>
      </c>
      <c r="Q136" s="30">
        <f t="shared" ca="1" si="17"/>
        <v>49</v>
      </c>
    </row>
    <row r="137" spans="1:17" x14ac:dyDescent="0.2">
      <c r="A137" t="s">
        <v>452</v>
      </c>
      <c r="B137" t="s">
        <v>90</v>
      </c>
      <c r="C137" t="s">
        <v>453</v>
      </c>
      <c r="D137" t="s">
        <v>454</v>
      </c>
      <c r="E137">
        <v>1</v>
      </c>
      <c r="F137" s="28">
        <v>27790</v>
      </c>
      <c r="G137" t="s">
        <v>376</v>
      </c>
      <c r="H137" t="s">
        <v>106</v>
      </c>
      <c r="I137">
        <v>3</v>
      </c>
      <c r="J137" t="s">
        <v>21</v>
      </c>
      <c r="K137" s="19" t="str">
        <f t="shared" si="12"/>
        <v>m</v>
      </c>
      <c r="L137" s="19" t="str">
        <f t="shared" si="13"/>
        <v>EC</v>
      </c>
      <c r="M137" s="19" t="str">
        <f t="shared" si="14"/>
        <v>2023</v>
      </c>
      <c r="N137" s="19" t="str">
        <f t="shared" si="15"/>
        <v>2023 EC 3</v>
      </c>
      <c r="O137" s="19">
        <f>INDEX('Points ref'!B:B, MATCH($N137, 'Points ref'!A:A, 0))</f>
        <v>0</v>
      </c>
      <c r="P137" s="21" t="str">
        <f t="shared" si="16"/>
        <v>[ROU] GAVRIS, Aurel (ba38beaa)</v>
      </c>
      <c r="Q137" s="30">
        <f t="shared" ca="1" si="17"/>
        <v>49</v>
      </c>
    </row>
    <row r="138" spans="1:17" x14ac:dyDescent="0.2">
      <c r="A138" t="s">
        <v>455</v>
      </c>
      <c r="B138" t="s">
        <v>437</v>
      </c>
      <c r="C138" t="s">
        <v>456</v>
      </c>
      <c r="D138" t="s">
        <v>457</v>
      </c>
      <c r="E138">
        <v>2</v>
      </c>
      <c r="F138" s="28">
        <v>28754</v>
      </c>
      <c r="G138" t="s">
        <v>458</v>
      </c>
      <c r="H138" t="s">
        <v>230</v>
      </c>
      <c r="I138">
        <v>1</v>
      </c>
      <c r="J138" t="s">
        <v>21</v>
      </c>
      <c r="K138" s="19" t="str">
        <f t="shared" si="12"/>
        <v>w</v>
      </c>
      <c r="L138" s="19" t="str">
        <f t="shared" si="13"/>
        <v>EC</v>
      </c>
      <c r="M138" s="19" t="str">
        <f t="shared" si="14"/>
        <v>2023</v>
      </c>
      <c r="N138" s="19" t="str">
        <f t="shared" si="15"/>
        <v>2023 EC 1</v>
      </c>
      <c r="O138" s="19">
        <f>INDEX('Points ref'!B:B, MATCH($N138, 'Points ref'!A:A, 0))</f>
        <v>0</v>
      </c>
      <c r="P138" s="21" t="str">
        <f t="shared" si="16"/>
        <v>[POR] COSTA, Carolina (284ff143)</v>
      </c>
      <c r="Q138" s="30">
        <f t="shared" ca="1" si="17"/>
        <v>47</v>
      </c>
    </row>
    <row r="139" spans="1:17" x14ac:dyDescent="0.2">
      <c r="A139" t="s">
        <v>459</v>
      </c>
      <c r="B139" t="s">
        <v>279</v>
      </c>
      <c r="C139" t="s">
        <v>460</v>
      </c>
      <c r="D139" t="s">
        <v>461</v>
      </c>
      <c r="E139">
        <v>2</v>
      </c>
      <c r="F139" s="28">
        <v>28363</v>
      </c>
      <c r="G139" t="s">
        <v>458</v>
      </c>
      <c r="H139" t="s">
        <v>230</v>
      </c>
      <c r="I139">
        <v>2</v>
      </c>
      <c r="J139" t="s">
        <v>21</v>
      </c>
      <c r="K139" s="19" t="str">
        <f t="shared" si="12"/>
        <v>w</v>
      </c>
      <c r="L139" s="19" t="str">
        <f t="shared" si="13"/>
        <v>EC</v>
      </c>
      <c r="M139" s="19" t="str">
        <f t="shared" si="14"/>
        <v>2023</v>
      </c>
      <c r="N139" s="19" t="str">
        <f t="shared" si="15"/>
        <v>2023 EC 2</v>
      </c>
      <c r="O139" s="19">
        <f>INDEX('Points ref'!B:B, MATCH($N139, 'Points ref'!A:A, 0))</f>
        <v>0</v>
      </c>
      <c r="P139" s="21" t="str">
        <f t="shared" si="16"/>
        <v>[HUN] NOVAK, Szilvia (da12feef)</v>
      </c>
      <c r="Q139" s="30">
        <f t="shared" ca="1" si="17"/>
        <v>48</v>
      </c>
    </row>
    <row r="140" spans="1:17" x14ac:dyDescent="0.2">
      <c r="A140" t="s">
        <v>462</v>
      </c>
      <c r="B140" t="s">
        <v>437</v>
      </c>
      <c r="C140" t="s">
        <v>463</v>
      </c>
      <c r="D140" t="s">
        <v>464</v>
      </c>
      <c r="E140">
        <v>2</v>
      </c>
      <c r="F140" s="28">
        <v>27933</v>
      </c>
      <c r="G140" t="s">
        <v>458</v>
      </c>
      <c r="H140" t="s">
        <v>237</v>
      </c>
      <c r="I140">
        <v>1</v>
      </c>
      <c r="J140" t="s">
        <v>21</v>
      </c>
      <c r="K140" s="19" t="str">
        <f t="shared" si="12"/>
        <v>w</v>
      </c>
      <c r="L140" s="19" t="str">
        <f t="shared" si="13"/>
        <v>EC</v>
      </c>
      <c r="M140" s="19" t="str">
        <f t="shared" si="14"/>
        <v>2023</v>
      </c>
      <c r="N140" s="19" t="str">
        <f t="shared" si="15"/>
        <v>2023 EC 1</v>
      </c>
      <c r="O140" s="19">
        <f>INDEX('Points ref'!B:B, MATCH($N140, 'Points ref'!A:A, 0))</f>
        <v>0</v>
      </c>
      <c r="P140" s="21" t="str">
        <f t="shared" si="16"/>
        <v>[POR] DINIZ, Catarina (81ffd79b)</v>
      </c>
      <c r="Q140" s="30">
        <f t="shared" ca="1" si="17"/>
        <v>49</v>
      </c>
    </row>
    <row r="141" spans="1:17" x14ac:dyDescent="0.2">
      <c r="A141" t="s">
        <v>465</v>
      </c>
      <c r="B141" t="s">
        <v>90</v>
      </c>
      <c r="C141" t="s">
        <v>466</v>
      </c>
      <c r="D141" t="s">
        <v>467</v>
      </c>
      <c r="E141">
        <v>2</v>
      </c>
      <c r="F141" s="28">
        <v>25582</v>
      </c>
      <c r="G141" t="s">
        <v>458</v>
      </c>
      <c r="H141" t="s">
        <v>237</v>
      </c>
      <c r="I141">
        <v>2</v>
      </c>
      <c r="J141" t="s">
        <v>21</v>
      </c>
      <c r="K141" s="19" t="str">
        <f t="shared" si="12"/>
        <v>w</v>
      </c>
      <c r="L141" s="19" t="str">
        <f t="shared" si="13"/>
        <v>EC</v>
      </c>
      <c r="M141" s="19" t="str">
        <f t="shared" si="14"/>
        <v>2023</v>
      </c>
      <c r="N141" s="19" t="str">
        <f t="shared" si="15"/>
        <v>2023 EC 2</v>
      </c>
      <c r="O141" s="19">
        <f>INDEX('Points ref'!B:B, MATCH($N141, 'Points ref'!A:A, 0))</f>
        <v>0</v>
      </c>
      <c r="P141" s="21" t="str">
        <f t="shared" si="16"/>
        <v>[ROU] STEREA, Lena (bc454d37)</v>
      </c>
      <c r="Q141" s="30">
        <f t="shared" ca="1" si="17"/>
        <v>55</v>
      </c>
    </row>
    <row r="142" spans="1:17" x14ac:dyDescent="0.2">
      <c r="A142" t="s">
        <v>468</v>
      </c>
      <c r="B142" t="s">
        <v>53</v>
      </c>
      <c r="C142" t="s">
        <v>469</v>
      </c>
      <c r="D142" t="s">
        <v>470</v>
      </c>
      <c r="E142">
        <v>2</v>
      </c>
      <c r="F142" s="28">
        <v>28503</v>
      </c>
      <c r="G142" t="s">
        <v>458</v>
      </c>
      <c r="H142" t="s">
        <v>237</v>
      </c>
      <c r="I142">
        <v>3</v>
      </c>
      <c r="J142" t="s">
        <v>21</v>
      </c>
      <c r="K142" s="19" t="str">
        <f t="shared" si="12"/>
        <v>w</v>
      </c>
      <c r="L142" s="19" t="str">
        <f t="shared" si="13"/>
        <v>EC</v>
      </c>
      <c r="M142" s="19" t="str">
        <f t="shared" si="14"/>
        <v>2023</v>
      </c>
      <c r="N142" s="19" t="str">
        <f t="shared" si="15"/>
        <v>2023 EC 3</v>
      </c>
      <c r="O142" s="19">
        <f>INDEX('Points ref'!B:B, MATCH($N142, 'Points ref'!A:A, 0))</f>
        <v>0</v>
      </c>
      <c r="P142" s="21" t="str">
        <f t="shared" si="16"/>
        <v>[GER] MUECKE, Romy (7791fb57)</v>
      </c>
      <c r="Q142" s="30">
        <f t="shared" ca="1" si="17"/>
        <v>47</v>
      </c>
    </row>
    <row r="143" spans="1:17" x14ac:dyDescent="0.2">
      <c r="A143" t="s">
        <v>471</v>
      </c>
      <c r="B143" t="s">
        <v>472</v>
      </c>
      <c r="C143" t="s">
        <v>473</v>
      </c>
      <c r="D143" t="s">
        <v>474</v>
      </c>
      <c r="E143">
        <v>2</v>
      </c>
      <c r="F143" s="28">
        <v>28069</v>
      </c>
      <c r="G143" t="s">
        <v>458</v>
      </c>
      <c r="H143" t="s">
        <v>237</v>
      </c>
      <c r="I143">
        <v>3</v>
      </c>
      <c r="J143" t="s">
        <v>21</v>
      </c>
      <c r="K143" s="19" t="str">
        <f t="shared" si="12"/>
        <v>w</v>
      </c>
      <c r="L143" s="19" t="str">
        <f t="shared" si="13"/>
        <v>EC</v>
      </c>
      <c r="M143" s="19" t="str">
        <f t="shared" si="14"/>
        <v>2023</v>
      </c>
      <c r="N143" s="19" t="str">
        <f t="shared" si="15"/>
        <v>2023 EC 3</v>
      </c>
      <c r="O143" s="19">
        <f>INDEX('Points ref'!B:B, MATCH($N143, 'Points ref'!A:A, 0))</f>
        <v>0</v>
      </c>
      <c r="P143" s="21" t="str">
        <f t="shared" si="16"/>
        <v>[SWE] PRAHL, Marita (b1c6a6a7)</v>
      </c>
      <c r="Q143" s="30">
        <f t="shared" ca="1" si="17"/>
        <v>49</v>
      </c>
    </row>
    <row r="144" spans="1:17" x14ac:dyDescent="0.2">
      <c r="A144" t="s">
        <v>475</v>
      </c>
      <c r="B144" t="s">
        <v>23</v>
      </c>
      <c r="C144" t="s">
        <v>476</v>
      </c>
      <c r="D144" t="s">
        <v>477</v>
      </c>
      <c r="E144">
        <v>2</v>
      </c>
      <c r="F144" s="28">
        <v>28348</v>
      </c>
      <c r="G144" t="s">
        <v>458</v>
      </c>
      <c r="H144" t="s">
        <v>117</v>
      </c>
      <c r="I144">
        <v>1</v>
      </c>
      <c r="J144" t="s">
        <v>21</v>
      </c>
      <c r="K144" s="19" t="str">
        <f t="shared" si="12"/>
        <v>w</v>
      </c>
      <c r="L144" s="19" t="str">
        <f t="shared" si="13"/>
        <v>EC</v>
      </c>
      <c r="M144" s="19" t="str">
        <f t="shared" si="14"/>
        <v>2023</v>
      </c>
      <c r="N144" s="19" t="str">
        <f t="shared" si="15"/>
        <v>2023 EC 1</v>
      </c>
      <c r="O144" s="19">
        <f>INDEX('Points ref'!B:B, MATCH($N144, 'Points ref'!A:A, 0))</f>
        <v>0</v>
      </c>
      <c r="P144" s="21" t="str">
        <f t="shared" si="16"/>
        <v>[CZE] NESTAKOVA, Michaela (fcf1ab9e)</v>
      </c>
      <c r="Q144" s="30">
        <f t="shared" ca="1" si="17"/>
        <v>48</v>
      </c>
    </row>
    <row r="145" spans="1:17" x14ac:dyDescent="0.2">
      <c r="A145">
        <v>64593353</v>
      </c>
      <c r="B145" t="s">
        <v>279</v>
      </c>
      <c r="C145" t="s">
        <v>478</v>
      </c>
      <c r="D145" t="s">
        <v>479</v>
      </c>
      <c r="E145">
        <v>2</v>
      </c>
      <c r="F145" s="28">
        <v>27152</v>
      </c>
      <c r="G145" t="s">
        <v>458</v>
      </c>
      <c r="H145" t="s">
        <v>117</v>
      </c>
      <c r="I145">
        <v>2</v>
      </c>
      <c r="J145" t="s">
        <v>21</v>
      </c>
      <c r="K145" s="19" t="str">
        <f t="shared" si="12"/>
        <v>w</v>
      </c>
      <c r="L145" s="19" t="str">
        <f t="shared" si="13"/>
        <v>EC</v>
      </c>
      <c r="M145" s="19" t="str">
        <f t="shared" si="14"/>
        <v>2023</v>
      </c>
      <c r="N145" s="19" t="str">
        <f t="shared" si="15"/>
        <v>2023 EC 2</v>
      </c>
      <c r="O145" s="19">
        <f>INDEX('Points ref'!B:B, MATCH($N145, 'Points ref'!A:A, 0))</f>
        <v>0</v>
      </c>
      <c r="P145" s="21" t="str">
        <f t="shared" si="16"/>
        <v>[HUN] VESZI, Klara (64593353)</v>
      </c>
      <c r="Q145" s="30">
        <f t="shared" ca="1" si="17"/>
        <v>51</v>
      </c>
    </row>
    <row r="146" spans="1:17" x14ac:dyDescent="0.2">
      <c r="A146" t="s">
        <v>480</v>
      </c>
      <c r="B146" t="s">
        <v>16</v>
      </c>
      <c r="C146" t="s">
        <v>481</v>
      </c>
      <c r="D146" t="s">
        <v>482</v>
      </c>
      <c r="E146">
        <v>2</v>
      </c>
      <c r="F146" s="28">
        <v>28655</v>
      </c>
      <c r="G146" t="s">
        <v>458</v>
      </c>
      <c r="H146" t="s">
        <v>117</v>
      </c>
      <c r="I146">
        <v>3</v>
      </c>
      <c r="J146" t="s">
        <v>21</v>
      </c>
      <c r="K146" s="19" t="str">
        <f t="shared" si="12"/>
        <v>w</v>
      </c>
      <c r="L146" s="19" t="str">
        <f t="shared" si="13"/>
        <v>EC</v>
      </c>
      <c r="M146" s="19" t="str">
        <f t="shared" si="14"/>
        <v>2023</v>
      </c>
      <c r="N146" s="19" t="str">
        <f t="shared" si="15"/>
        <v>2023 EC 3</v>
      </c>
      <c r="O146" s="19">
        <f>INDEX('Points ref'!B:B, MATCH($N146, 'Points ref'!A:A, 0))</f>
        <v>0</v>
      </c>
      <c r="P146" s="21" t="str">
        <f t="shared" si="16"/>
        <v>[FRA] ROLAND, Delphine (791d455a)</v>
      </c>
      <c r="Q146" s="30">
        <f t="shared" ca="1" si="17"/>
        <v>47</v>
      </c>
    </row>
    <row r="147" spans="1:17" x14ac:dyDescent="0.2">
      <c r="A147" t="s">
        <v>483</v>
      </c>
      <c r="B147" t="s">
        <v>53</v>
      </c>
      <c r="C147" t="s">
        <v>484</v>
      </c>
      <c r="D147" t="s">
        <v>485</v>
      </c>
      <c r="E147">
        <v>2</v>
      </c>
      <c r="F147" s="28">
        <v>28718</v>
      </c>
      <c r="G147" t="s">
        <v>458</v>
      </c>
      <c r="H147" t="s">
        <v>127</v>
      </c>
      <c r="I147">
        <v>1</v>
      </c>
      <c r="J147" t="s">
        <v>21</v>
      </c>
      <c r="K147" s="19" t="str">
        <f t="shared" si="12"/>
        <v>w</v>
      </c>
      <c r="L147" s="19" t="str">
        <f t="shared" si="13"/>
        <v>EC</v>
      </c>
      <c r="M147" s="19" t="str">
        <f t="shared" si="14"/>
        <v>2023</v>
      </c>
      <c r="N147" s="19" t="str">
        <f t="shared" si="15"/>
        <v>2023 EC 1</v>
      </c>
      <c r="O147" s="19">
        <f>INDEX('Points ref'!B:B, MATCH($N147, 'Points ref'!A:A, 0))</f>
        <v>0</v>
      </c>
      <c r="P147" s="21" t="str">
        <f t="shared" si="16"/>
        <v>[GER] GLENZ, Simone (b6524255)</v>
      </c>
      <c r="Q147" s="30">
        <f t="shared" ca="1" si="17"/>
        <v>47</v>
      </c>
    </row>
    <row r="148" spans="1:17" x14ac:dyDescent="0.2">
      <c r="A148" t="s">
        <v>486</v>
      </c>
      <c r="B148" t="s">
        <v>487</v>
      </c>
      <c r="C148" t="s">
        <v>488</v>
      </c>
      <c r="D148" t="s">
        <v>489</v>
      </c>
      <c r="E148">
        <v>2</v>
      </c>
      <c r="F148" s="28">
        <v>27646</v>
      </c>
      <c r="G148" t="s">
        <v>458</v>
      </c>
      <c r="H148" t="s">
        <v>127</v>
      </c>
      <c r="I148">
        <v>2</v>
      </c>
      <c r="J148" t="s">
        <v>21</v>
      </c>
      <c r="K148" s="19" t="str">
        <f t="shared" si="12"/>
        <v>w</v>
      </c>
      <c r="L148" s="19" t="str">
        <f t="shared" si="13"/>
        <v>EC</v>
      </c>
      <c r="M148" s="19" t="str">
        <f t="shared" si="14"/>
        <v>2023</v>
      </c>
      <c r="N148" s="19" t="str">
        <f t="shared" si="15"/>
        <v>2023 EC 2</v>
      </c>
      <c r="O148" s="19">
        <f>INDEX('Points ref'!B:B, MATCH($N148, 'Points ref'!A:A, 0))</f>
        <v>0</v>
      </c>
      <c r="P148" s="21" t="str">
        <f t="shared" si="16"/>
        <v>[CRO] MALTAR, Danijela (747e9bd9)</v>
      </c>
      <c r="Q148" s="30">
        <f t="shared" ca="1" si="17"/>
        <v>50</v>
      </c>
    </row>
    <row r="149" spans="1:17" x14ac:dyDescent="0.2">
      <c r="A149" t="s">
        <v>490</v>
      </c>
      <c r="B149" t="s">
        <v>53</v>
      </c>
      <c r="C149" t="s">
        <v>491</v>
      </c>
      <c r="D149" t="s">
        <v>492</v>
      </c>
      <c r="E149">
        <v>2</v>
      </c>
      <c r="F149" s="28">
        <v>27955</v>
      </c>
      <c r="G149" t="s">
        <v>458</v>
      </c>
      <c r="H149" t="s">
        <v>127</v>
      </c>
      <c r="I149">
        <v>3</v>
      </c>
      <c r="J149" t="s">
        <v>21</v>
      </c>
      <c r="K149" s="19" t="str">
        <f t="shared" si="12"/>
        <v>w</v>
      </c>
      <c r="L149" s="19" t="str">
        <f t="shared" si="13"/>
        <v>EC</v>
      </c>
      <c r="M149" s="19" t="str">
        <f t="shared" si="14"/>
        <v>2023</v>
      </c>
      <c r="N149" s="19" t="str">
        <f t="shared" si="15"/>
        <v>2023 EC 3</v>
      </c>
      <c r="O149" s="19">
        <f>INDEX('Points ref'!B:B, MATCH($N149, 'Points ref'!A:A, 0))</f>
        <v>0</v>
      </c>
      <c r="P149" s="21" t="str">
        <f t="shared" si="16"/>
        <v>[GER] WEBER, Andrea (c5a4c44a)</v>
      </c>
      <c r="Q149" s="30">
        <f t="shared" ca="1" si="17"/>
        <v>49</v>
      </c>
    </row>
    <row r="150" spans="1:17" x14ac:dyDescent="0.2">
      <c r="A150" t="s">
        <v>493</v>
      </c>
      <c r="B150" t="s">
        <v>16</v>
      </c>
      <c r="C150" t="s">
        <v>494</v>
      </c>
      <c r="D150" t="s">
        <v>495</v>
      </c>
      <c r="E150">
        <v>2</v>
      </c>
      <c r="F150" s="28">
        <v>28996</v>
      </c>
      <c r="G150" t="s">
        <v>458</v>
      </c>
      <c r="H150" t="s">
        <v>261</v>
      </c>
      <c r="I150">
        <v>1</v>
      </c>
      <c r="J150" t="s">
        <v>21</v>
      </c>
      <c r="K150" s="19" t="str">
        <f t="shared" si="12"/>
        <v>w</v>
      </c>
      <c r="L150" s="19" t="str">
        <f t="shared" si="13"/>
        <v>EC</v>
      </c>
      <c r="M150" s="19" t="str">
        <f t="shared" si="14"/>
        <v>2023</v>
      </c>
      <c r="N150" s="19" t="str">
        <f t="shared" si="15"/>
        <v>2023 EC 1</v>
      </c>
      <c r="O150" s="19">
        <f>INDEX('Points ref'!B:B, MATCH($N150, 'Points ref'!A:A, 0))</f>
        <v>0</v>
      </c>
      <c r="P150" s="21" t="str">
        <f t="shared" si="16"/>
        <v>[FRA] HYPOLITE, Laurence (a4f7851e)</v>
      </c>
      <c r="Q150" s="30">
        <f t="shared" ca="1" si="17"/>
        <v>46</v>
      </c>
    </row>
    <row r="151" spans="1:17" x14ac:dyDescent="0.2">
      <c r="A151" t="s">
        <v>496</v>
      </c>
      <c r="B151" t="s">
        <v>287</v>
      </c>
      <c r="C151" t="s">
        <v>497</v>
      </c>
      <c r="D151" t="s">
        <v>498</v>
      </c>
      <c r="E151">
        <v>2</v>
      </c>
      <c r="F151" s="28">
        <v>28574</v>
      </c>
      <c r="G151" t="s">
        <v>458</v>
      </c>
      <c r="H151" t="s">
        <v>261</v>
      </c>
      <c r="I151">
        <v>2</v>
      </c>
      <c r="J151" t="s">
        <v>21</v>
      </c>
      <c r="K151" s="19" t="str">
        <f t="shared" si="12"/>
        <v>w</v>
      </c>
      <c r="L151" s="19" t="str">
        <f t="shared" si="13"/>
        <v>EC</v>
      </c>
      <c r="M151" s="19" t="str">
        <f t="shared" si="14"/>
        <v>2023</v>
      </c>
      <c r="N151" s="19" t="str">
        <f t="shared" si="15"/>
        <v>2023 EC 2</v>
      </c>
      <c r="O151" s="19">
        <f>INDEX('Points ref'!B:B, MATCH($N151, 'Points ref'!A:A, 0))</f>
        <v>0</v>
      </c>
      <c r="P151" s="21" t="str">
        <f t="shared" si="16"/>
        <v>[AUT] LOOS, Claudia (e15ebc8a)</v>
      </c>
      <c r="Q151" s="30">
        <f t="shared" ca="1" si="17"/>
        <v>47</v>
      </c>
    </row>
    <row r="152" spans="1:17" x14ac:dyDescent="0.2">
      <c r="A152" t="s">
        <v>499</v>
      </c>
      <c r="B152" t="s">
        <v>27</v>
      </c>
      <c r="C152" t="s">
        <v>500</v>
      </c>
      <c r="D152" t="s">
        <v>501</v>
      </c>
      <c r="E152">
        <v>2</v>
      </c>
      <c r="F152" s="28">
        <v>27063</v>
      </c>
      <c r="G152" t="s">
        <v>458</v>
      </c>
      <c r="H152" t="s">
        <v>138</v>
      </c>
      <c r="I152">
        <v>1</v>
      </c>
      <c r="J152" t="s">
        <v>21</v>
      </c>
      <c r="K152" s="19" t="str">
        <f t="shared" si="12"/>
        <v>w</v>
      </c>
      <c r="L152" s="19" t="str">
        <f t="shared" si="13"/>
        <v>EC</v>
      </c>
      <c r="M152" s="19" t="str">
        <f t="shared" si="14"/>
        <v>2023</v>
      </c>
      <c r="N152" s="19" t="str">
        <f t="shared" si="15"/>
        <v>2023 EC 1</v>
      </c>
      <c r="O152" s="19">
        <f>INDEX('Points ref'!B:B, MATCH($N152, 'Points ref'!A:A, 0))</f>
        <v>0</v>
      </c>
      <c r="P152" s="21" t="str">
        <f t="shared" si="16"/>
        <v>[ITA] MAGINI, Cristina (6e1db399)</v>
      </c>
      <c r="Q152" s="30">
        <f t="shared" ca="1" si="17"/>
        <v>51</v>
      </c>
    </row>
    <row r="153" spans="1:17" x14ac:dyDescent="0.2">
      <c r="A153" t="s">
        <v>502</v>
      </c>
      <c r="B153" t="s">
        <v>95</v>
      </c>
      <c r="C153" t="s">
        <v>503</v>
      </c>
      <c r="D153" t="s">
        <v>504</v>
      </c>
      <c r="E153">
        <v>2</v>
      </c>
      <c r="F153" s="28">
        <v>29857</v>
      </c>
      <c r="G153" t="s">
        <v>458</v>
      </c>
      <c r="H153" t="s">
        <v>138</v>
      </c>
      <c r="I153">
        <v>2</v>
      </c>
      <c r="J153" t="s">
        <v>21</v>
      </c>
      <c r="K153" s="19" t="str">
        <f t="shared" si="12"/>
        <v>w</v>
      </c>
      <c r="L153" s="19" t="str">
        <f t="shared" si="13"/>
        <v>EC</v>
      </c>
      <c r="M153" s="19" t="str">
        <f t="shared" si="14"/>
        <v>2023</v>
      </c>
      <c r="N153" s="19" t="str">
        <f t="shared" si="15"/>
        <v>2023 EC 2</v>
      </c>
      <c r="O153" s="19">
        <f>INDEX('Points ref'!B:B, MATCH($N153, 'Points ref'!A:A, 0))</f>
        <v>0</v>
      </c>
      <c r="P153" s="21" t="str">
        <f t="shared" si="16"/>
        <v>[FIN] HUKKA, Sini (d695c463)</v>
      </c>
      <c r="Q153" s="30">
        <f t="shared" ca="1" si="17"/>
        <v>44</v>
      </c>
    </row>
    <row r="154" spans="1:17" x14ac:dyDescent="0.2">
      <c r="A154" t="s">
        <v>505</v>
      </c>
      <c r="B154" t="s">
        <v>40</v>
      </c>
      <c r="C154" t="s">
        <v>506</v>
      </c>
      <c r="D154" t="s">
        <v>507</v>
      </c>
      <c r="E154">
        <v>2</v>
      </c>
      <c r="F154" s="28">
        <v>26433</v>
      </c>
      <c r="G154" t="s">
        <v>458</v>
      </c>
      <c r="H154" t="s">
        <v>138</v>
      </c>
      <c r="I154">
        <v>3</v>
      </c>
      <c r="J154" t="s">
        <v>21</v>
      </c>
      <c r="K154" s="19" t="str">
        <f t="shared" si="12"/>
        <v>w</v>
      </c>
      <c r="L154" s="19" t="str">
        <f t="shared" si="13"/>
        <v>EC</v>
      </c>
      <c r="M154" s="19" t="str">
        <f t="shared" si="14"/>
        <v>2023</v>
      </c>
      <c r="N154" s="19" t="str">
        <f t="shared" si="15"/>
        <v>2023 EC 3</v>
      </c>
      <c r="O154" s="19">
        <f>INDEX('Points ref'!B:B, MATCH($N154, 'Points ref'!A:A, 0))</f>
        <v>0</v>
      </c>
      <c r="P154" s="21" t="str">
        <f t="shared" si="16"/>
        <v>[POL] BROZYNA, Jolanta (3c26ac4a)</v>
      </c>
      <c r="Q154" s="30">
        <f t="shared" ca="1" si="17"/>
        <v>53</v>
      </c>
    </row>
    <row r="155" spans="1:17" x14ac:dyDescent="0.2">
      <c r="A155" t="s">
        <v>508</v>
      </c>
      <c r="B155" t="s">
        <v>16</v>
      </c>
      <c r="C155" t="s">
        <v>509</v>
      </c>
      <c r="D155" t="s">
        <v>510</v>
      </c>
      <c r="E155">
        <v>1</v>
      </c>
      <c r="F155" s="28">
        <v>26975</v>
      </c>
      <c r="G155" t="s">
        <v>511</v>
      </c>
      <c r="H155" t="s">
        <v>20</v>
      </c>
      <c r="I155">
        <v>1</v>
      </c>
      <c r="J155" t="s">
        <v>21</v>
      </c>
      <c r="K155" s="19" t="str">
        <f t="shared" si="12"/>
        <v>m</v>
      </c>
      <c r="L155" s="19" t="str">
        <f t="shared" si="13"/>
        <v>EC</v>
      </c>
      <c r="M155" s="19" t="str">
        <f t="shared" si="14"/>
        <v>2023</v>
      </c>
      <c r="N155" s="19" t="str">
        <f t="shared" si="15"/>
        <v>2023 EC 1</v>
      </c>
      <c r="O155" s="19">
        <f>INDEX('Points ref'!B:B, MATCH($N155, 'Points ref'!A:A, 0))</f>
        <v>0</v>
      </c>
      <c r="P155" s="21" t="str">
        <f t="shared" si="16"/>
        <v>[FRA] DJADRI, Sofiane (ffe6d857)</v>
      </c>
      <c r="Q155" s="30">
        <f t="shared" ca="1" si="17"/>
        <v>52</v>
      </c>
    </row>
    <row r="156" spans="1:17" x14ac:dyDescent="0.2">
      <c r="A156" t="s">
        <v>512</v>
      </c>
      <c r="B156" t="s">
        <v>44</v>
      </c>
      <c r="C156" t="s">
        <v>513</v>
      </c>
      <c r="D156" t="s">
        <v>514</v>
      </c>
      <c r="E156">
        <v>1</v>
      </c>
      <c r="F156" s="28">
        <v>25618</v>
      </c>
      <c r="G156" t="s">
        <v>511</v>
      </c>
      <c r="H156" t="s">
        <v>20</v>
      </c>
      <c r="I156">
        <v>2</v>
      </c>
      <c r="J156" t="s">
        <v>21</v>
      </c>
      <c r="K156" s="19" t="str">
        <f t="shared" si="12"/>
        <v>m</v>
      </c>
      <c r="L156" s="19" t="str">
        <f t="shared" si="13"/>
        <v>EC</v>
      </c>
      <c r="M156" s="19" t="str">
        <f t="shared" si="14"/>
        <v>2023</v>
      </c>
      <c r="N156" s="19" t="str">
        <f t="shared" si="15"/>
        <v>2023 EC 2</v>
      </c>
      <c r="O156" s="19">
        <f>INDEX('Points ref'!B:B, MATCH($N156, 'Points ref'!A:A, 0))</f>
        <v>0</v>
      </c>
      <c r="P156" s="21" t="str">
        <f t="shared" si="16"/>
        <v>[BEL] AGOSTINI, Ermanno (71fcf71b)</v>
      </c>
      <c r="Q156" s="30">
        <f t="shared" ca="1" si="17"/>
        <v>55</v>
      </c>
    </row>
    <row r="157" spans="1:17" x14ac:dyDescent="0.2">
      <c r="A157" t="s">
        <v>517</v>
      </c>
      <c r="B157" t="s">
        <v>27</v>
      </c>
      <c r="C157" t="s">
        <v>518</v>
      </c>
      <c r="D157" t="s">
        <v>519</v>
      </c>
      <c r="E157">
        <v>1</v>
      </c>
      <c r="F157" s="28">
        <v>25294</v>
      </c>
      <c r="G157" t="s">
        <v>511</v>
      </c>
      <c r="H157" t="s">
        <v>20</v>
      </c>
      <c r="I157">
        <v>3</v>
      </c>
      <c r="J157" t="s">
        <v>21</v>
      </c>
      <c r="K157" s="19" t="str">
        <f t="shared" si="12"/>
        <v>m</v>
      </c>
      <c r="L157" s="19" t="str">
        <f t="shared" si="13"/>
        <v>EC</v>
      </c>
      <c r="M157" s="19" t="str">
        <f t="shared" si="14"/>
        <v>2023</v>
      </c>
      <c r="N157" s="19" t="str">
        <f t="shared" si="15"/>
        <v>2023 EC 3</v>
      </c>
      <c r="O157" s="19">
        <f>INDEX('Points ref'!B:B, MATCH($N157, 'Points ref'!A:A, 0))</f>
        <v>0</v>
      </c>
      <c r="P157" s="21" t="str">
        <f t="shared" si="16"/>
        <v>[ITA] MURRONI, Fabrizio (b68e7f83)</v>
      </c>
      <c r="Q157" s="30">
        <f t="shared" ca="1" si="17"/>
        <v>56</v>
      </c>
    </row>
    <row r="158" spans="1:17" x14ac:dyDescent="0.2">
      <c r="A158" t="s">
        <v>515</v>
      </c>
      <c r="B158" t="s">
        <v>279</v>
      </c>
      <c r="C158" t="s">
        <v>516</v>
      </c>
      <c r="D158" t="s">
        <v>335</v>
      </c>
      <c r="E158">
        <v>1</v>
      </c>
      <c r="F158" s="28">
        <v>25205</v>
      </c>
      <c r="G158" t="s">
        <v>511</v>
      </c>
      <c r="H158" t="s">
        <v>20</v>
      </c>
      <c r="I158">
        <v>3</v>
      </c>
      <c r="J158" t="s">
        <v>21</v>
      </c>
      <c r="K158" s="19" t="str">
        <f t="shared" si="12"/>
        <v>m</v>
      </c>
      <c r="L158" s="19" t="str">
        <f t="shared" si="13"/>
        <v>EC</v>
      </c>
      <c r="M158" s="19" t="str">
        <f t="shared" si="14"/>
        <v>2023</v>
      </c>
      <c r="N158" s="19" t="str">
        <f t="shared" si="15"/>
        <v>2023 EC 3</v>
      </c>
      <c r="O158" s="19">
        <f>INDEX('Points ref'!B:B, MATCH($N158, 'Points ref'!A:A, 0))</f>
        <v>0</v>
      </c>
      <c r="P158" s="21" t="str">
        <f t="shared" si="16"/>
        <v>[HUN] GONDOCS, Attila (e39b372b)</v>
      </c>
      <c r="Q158" s="30">
        <f t="shared" ca="1" si="17"/>
        <v>56</v>
      </c>
    </row>
    <row r="159" spans="1:17" x14ac:dyDescent="0.2">
      <c r="A159" t="s">
        <v>520</v>
      </c>
      <c r="B159" t="s">
        <v>437</v>
      </c>
      <c r="C159" t="s">
        <v>521</v>
      </c>
      <c r="D159" t="s">
        <v>522</v>
      </c>
      <c r="E159">
        <v>1</v>
      </c>
      <c r="F159" s="28">
        <v>26790</v>
      </c>
      <c r="G159" t="s">
        <v>511</v>
      </c>
      <c r="H159" t="s">
        <v>34</v>
      </c>
      <c r="I159">
        <v>1</v>
      </c>
      <c r="J159" t="s">
        <v>21</v>
      </c>
      <c r="K159" s="19" t="str">
        <f t="shared" si="12"/>
        <v>m</v>
      </c>
      <c r="L159" s="19" t="str">
        <f t="shared" si="13"/>
        <v>EC</v>
      </c>
      <c r="M159" s="19" t="str">
        <f t="shared" si="14"/>
        <v>2023</v>
      </c>
      <c r="N159" s="19" t="str">
        <f t="shared" si="15"/>
        <v>2023 EC 1</v>
      </c>
      <c r="O159" s="19">
        <f>INDEX('Points ref'!B:B, MATCH($N159, 'Points ref'!A:A, 0))</f>
        <v>0</v>
      </c>
      <c r="P159" s="21" t="str">
        <f t="shared" si="16"/>
        <v>[POR] ANTONIO, Nuno (6625da7a)</v>
      </c>
      <c r="Q159" s="30">
        <f t="shared" ca="1" si="17"/>
        <v>52</v>
      </c>
    </row>
    <row r="160" spans="1:17" x14ac:dyDescent="0.2">
      <c r="A160" t="s">
        <v>523</v>
      </c>
      <c r="B160" t="s">
        <v>16</v>
      </c>
      <c r="C160" t="s">
        <v>524</v>
      </c>
      <c r="D160" t="s">
        <v>306</v>
      </c>
      <c r="E160">
        <v>1</v>
      </c>
      <c r="F160" s="28">
        <v>25599</v>
      </c>
      <c r="G160" t="s">
        <v>511</v>
      </c>
      <c r="H160" t="s">
        <v>34</v>
      </c>
      <c r="I160">
        <v>2</v>
      </c>
      <c r="J160" t="s">
        <v>21</v>
      </c>
      <c r="K160" s="19" t="str">
        <f t="shared" si="12"/>
        <v>m</v>
      </c>
      <c r="L160" s="19" t="str">
        <f t="shared" si="13"/>
        <v>EC</v>
      </c>
      <c r="M160" s="19" t="str">
        <f t="shared" si="14"/>
        <v>2023</v>
      </c>
      <c r="N160" s="19" t="str">
        <f t="shared" si="15"/>
        <v>2023 EC 2</v>
      </c>
      <c r="O160" s="19">
        <f>INDEX('Points ref'!B:B, MATCH($N160, 'Points ref'!A:A, 0))</f>
        <v>0</v>
      </c>
      <c r="P160" s="21" t="str">
        <f t="shared" si="16"/>
        <v>[FRA] HELOUIN, David (fe26993d)</v>
      </c>
      <c r="Q160" s="30">
        <f t="shared" ca="1" si="17"/>
        <v>55</v>
      </c>
    </row>
    <row r="161" spans="1:17" x14ac:dyDescent="0.2">
      <c r="A161" t="s">
        <v>525</v>
      </c>
      <c r="B161" t="s">
        <v>40</v>
      </c>
      <c r="C161" t="s">
        <v>526</v>
      </c>
      <c r="D161" t="s">
        <v>300</v>
      </c>
      <c r="E161">
        <v>1</v>
      </c>
      <c r="F161" s="28">
        <v>25732</v>
      </c>
      <c r="G161" t="s">
        <v>511</v>
      </c>
      <c r="H161" t="s">
        <v>34</v>
      </c>
      <c r="I161">
        <v>3</v>
      </c>
      <c r="J161" t="s">
        <v>21</v>
      </c>
      <c r="K161" s="19" t="str">
        <f t="shared" si="12"/>
        <v>m</v>
      </c>
      <c r="L161" s="19" t="str">
        <f t="shared" si="13"/>
        <v>EC</v>
      </c>
      <c r="M161" s="19" t="str">
        <f t="shared" si="14"/>
        <v>2023</v>
      </c>
      <c r="N161" s="19" t="str">
        <f t="shared" si="15"/>
        <v>2023 EC 3</v>
      </c>
      <c r="O161" s="19">
        <f>INDEX('Points ref'!B:B, MATCH($N161, 'Points ref'!A:A, 0))</f>
        <v>0</v>
      </c>
      <c r="P161" s="21" t="str">
        <f t="shared" si="16"/>
        <v>[POL] CZUPRYNA, Krzysztof (f1743984)</v>
      </c>
      <c r="Q161" s="30">
        <f t="shared" ca="1" si="17"/>
        <v>55</v>
      </c>
    </row>
    <row r="162" spans="1:17" x14ac:dyDescent="0.2">
      <c r="A162" t="s">
        <v>527</v>
      </c>
      <c r="B162" t="s">
        <v>16</v>
      </c>
      <c r="C162" t="s">
        <v>528</v>
      </c>
      <c r="D162" t="s">
        <v>388</v>
      </c>
      <c r="E162">
        <v>1</v>
      </c>
      <c r="F162" s="28">
        <v>26229</v>
      </c>
      <c r="G162" t="s">
        <v>511</v>
      </c>
      <c r="H162" t="s">
        <v>34</v>
      </c>
      <c r="I162">
        <v>3</v>
      </c>
      <c r="J162" t="s">
        <v>21</v>
      </c>
      <c r="K162" s="19" t="str">
        <f t="shared" si="12"/>
        <v>m</v>
      </c>
      <c r="L162" s="19" t="str">
        <f t="shared" si="13"/>
        <v>EC</v>
      </c>
      <c r="M162" s="19" t="str">
        <f t="shared" si="14"/>
        <v>2023</v>
      </c>
      <c r="N162" s="19" t="str">
        <f t="shared" si="15"/>
        <v>2023 EC 3</v>
      </c>
      <c r="O162" s="19">
        <f>INDEX('Points ref'!B:B, MATCH($N162, 'Points ref'!A:A, 0))</f>
        <v>0</v>
      </c>
      <c r="P162" s="21" t="str">
        <f t="shared" si="16"/>
        <v>[FRA] WERNER, YANN (b25f7b41)</v>
      </c>
      <c r="Q162" s="30">
        <f t="shared" ca="1" si="17"/>
        <v>54</v>
      </c>
    </row>
    <row r="163" spans="1:17" x14ac:dyDescent="0.2">
      <c r="A163" t="s">
        <v>529</v>
      </c>
      <c r="B163" t="s">
        <v>279</v>
      </c>
      <c r="C163" t="s">
        <v>530</v>
      </c>
      <c r="D163" t="s">
        <v>531</v>
      </c>
      <c r="E163">
        <v>1</v>
      </c>
      <c r="F163" s="28">
        <v>26906</v>
      </c>
      <c r="G163" t="s">
        <v>511</v>
      </c>
      <c r="H163" t="s">
        <v>51</v>
      </c>
      <c r="I163">
        <v>1</v>
      </c>
      <c r="J163" t="s">
        <v>21</v>
      </c>
      <c r="K163" s="19" t="str">
        <f t="shared" si="12"/>
        <v>m</v>
      </c>
      <c r="L163" s="19" t="str">
        <f t="shared" si="13"/>
        <v>EC</v>
      </c>
      <c r="M163" s="19" t="str">
        <f t="shared" si="14"/>
        <v>2023</v>
      </c>
      <c r="N163" s="19" t="str">
        <f t="shared" si="15"/>
        <v>2023 EC 1</v>
      </c>
      <c r="O163" s="19">
        <f>INDEX('Points ref'!B:B, MATCH($N163, 'Points ref'!A:A, 0))</f>
        <v>0</v>
      </c>
      <c r="P163" s="21" t="str">
        <f t="shared" si="16"/>
        <v>[HUN] BUKI, Peter (de134187)</v>
      </c>
      <c r="Q163" s="30">
        <f t="shared" ca="1" si="17"/>
        <v>52</v>
      </c>
    </row>
    <row r="164" spans="1:17" x14ac:dyDescent="0.2">
      <c r="A164" t="s">
        <v>532</v>
      </c>
      <c r="B164" t="s">
        <v>132</v>
      </c>
      <c r="C164" t="s">
        <v>533</v>
      </c>
      <c r="D164" t="s">
        <v>534</v>
      </c>
      <c r="E164">
        <v>1</v>
      </c>
      <c r="F164" s="28">
        <v>26194</v>
      </c>
      <c r="G164" t="s">
        <v>511</v>
      </c>
      <c r="H164" t="s">
        <v>51</v>
      </c>
      <c r="I164">
        <v>2</v>
      </c>
      <c r="J164" t="s">
        <v>21</v>
      </c>
      <c r="K164" s="19" t="str">
        <f t="shared" si="12"/>
        <v>m</v>
      </c>
      <c r="L164" s="19" t="str">
        <f t="shared" si="13"/>
        <v>EC</v>
      </c>
      <c r="M164" s="19" t="str">
        <f t="shared" si="14"/>
        <v>2023</v>
      </c>
      <c r="N164" s="19" t="str">
        <f t="shared" si="15"/>
        <v>2023 EC 2</v>
      </c>
      <c r="O164" s="19">
        <f>INDEX('Points ref'!B:B, MATCH($N164, 'Points ref'!A:A, 0))</f>
        <v>0</v>
      </c>
      <c r="P164" s="21" t="str">
        <f t="shared" si="16"/>
        <v>[GBR] ANDREWS, Chris (7a839b33)</v>
      </c>
      <c r="Q164" s="30">
        <f t="shared" ca="1" si="17"/>
        <v>54</v>
      </c>
    </row>
    <row r="165" spans="1:17" x14ac:dyDescent="0.2">
      <c r="A165" t="s">
        <v>535</v>
      </c>
      <c r="B165" t="s">
        <v>536</v>
      </c>
      <c r="C165" t="s">
        <v>537</v>
      </c>
      <c r="D165" t="s">
        <v>538</v>
      </c>
      <c r="E165">
        <v>1</v>
      </c>
      <c r="F165" s="28">
        <v>26204</v>
      </c>
      <c r="G165" t="s">
        <v>511</v>
      </c>
      <c r="H165" t="s">
        <v>51</v>
      </c>
      <c r="I165">
        <v>3</v>
      </c>
      <c r="J165" t="s">
        <v>21</v>
      </c>
      <c r="K165" s="19" t="str">
        <f t="shared" si="12"/>
        <v>m</v>
      </c>
      <c r="L165" s="19" t="str">
        <f t="shared" si="13"/>
        <v>EC</v>
      </c>
      <c r="M165" s="19" t="str">
        <f t="shared" si="14"/>
        <v>2023</v>
      </c>
      <c r="N165" s="19" t="str">
        <f t="shared" si="15"/>
        <v>2023 EC 3</v>
      </c>
      <c r="O165" s="19">
        <f>INDEX('Points ref'!B:B, MATCH($N165, 'Points ref'!A:A, 0))</f>
        <v>0</v>
      </c>
      <c r="P165" s="21" t="str">
        <f t="shared" si="16"/>
        <v>[UKR] TUDAN, Vasyl (c6959afd)</v>
      </c>
      <c r="Q165" s="30">
        <f t="shared" ca="1" si="17"/>
        <v>54</v>
      </c>
    </row>
    <row r="166" spans="1:17" x14ac:dyDescent="0.2">
      <c r="A166" t="s">
        <v>539</v>
      </c>
      <c r="B166" t="s">
        <v>472</v>
      </c>
      <c r="C166" t="s">
        <v>540</v>
      </c>
      <c r="D166" t="s">
        <v>541</v>
      </c>
      <c r="E166">
        <v>1</v>
      </c>
      <c r="F166" s="28">
        <v>26701</v>
      </c>
      <c r="G166" t="s">
        <v>511</v>
      </c>
      <c r="H166" t="s">
        <v>51</v>
      </c>
      <c r="I166">
        <v>3</v>
      </c>
      <c r="J166" t="s">
        <v>21</v>
      </c>
      <c r="K166" s="19" t="str">
        <f t="shared" si="12"/>
        <v>m</v>
      </c>
      <c r="L166" s="19" t="str">
        <f t="shared" si="13"/>
        <v>EC</v>
      </c>
      <c r="M166" s="19" t="str">
        <f t="shared" si="14"/>
        <v>2023</v>
      </c>
      <c r="N166" s="19" t="str">
        <f t="shared" si="15"/>
        <v>2023 EC 3</v>
      </c>
      <c r="O166" s="19">
        <f>INDEX('Points ref'!B:B, MATCH($N166, 'Points ref'!A:A, 0))</f>
        <v>0</v>
      </c>
      <c r="P166" s="21" t="str">
        <f t="shared" si="16"/>
        <v>[SWE] PETTERSON, Mans (8bbccace)</v>
      </c>
      <c r="Q166" s="30">
        <f t="shared" ca="1" si="17"/>
        <v>52</v>
      </c>
    </row>
    <row r="167" spans="1:17" x14ac:dyDescent="0.2">
      <c r="A167" t="s">
        <v>542</v>
      </c>
      <c r="B167" t="s">
        <v>174</v>
      </c>
      <c r="C167" t="s">
        <v>543</v>
      </c>
      <c r="D167" t="s">
        <v>544</v>
      </c>
      <c r="E167">
        <v>1</v>
      </c>
      <c r="F167" s="28">
        <v>26990</v>
      </c>
      <c r="G167" t="s">
        <v>511</v>
      </c>
      <c r="H167" t="s">
        <v>66</v>
      </c>
      <c r="I167">
        <v>1</v>
      </c>
      <c r="J167" t="s">
        <v>21</v>
      </c>
      <c r="K167" s="19" t="str">
        <f t="shared" si="12"/>
        <v>m</v>
      </c>
      <c r="L167" s="19" t="str">
        <f t="shared" si="13"/>
        <v>EC</v>
      </c>
      <c r="M167" s="19" t="str">
        <f t="shared" si="14"/>
        <v>2023</v>
      </c>
      <c r="N167" s="19" t="str">
        <f t="shared" si="15"/>
        <v>2023 EC 1</v>
      </c>
      <c r="O167" s="19">
        <f>INDEX('Points ref'!B:B, MATCH($N167, 'Points ref'!A:A, 0))</f>
        <v>0</v>
      </c>
      <c r="P167" s="21" t="str">
        <f t="shared" si="16"/>
        <v>[ESP] RODRIGUEZ GONZALEZ, Jose M. (49cdaaba)</v>
      </c>
      <c r="Q167" s="30">
        <f t="shared" ca="1" si="17"/>
        <v>52</v>
      </c>
    </row>
    <row r="168" spans="1:17" x14ac:dyDescent="0.2">
      <c r="A168" t="s">
        <v>545</v>
      </c>
      <c r="B168" t="s">
        <v>279</v>
      </c>
      <c r="C168" t="s">
        <v>546</v>
      </c>
      <c r="D168" t="s">
        <v>335</v>
      </c>
      <c r="E168">
        <v>1</v>
      </c>
      <c r="F168" s="28">
        <v>25459</v>
      </c>
      <c r="G168" t="s">
        <v>511</v>
      </c>
      <c r="H168" t="s">
        <v>66</v>
      </c>
      <c r="I168">
        <v>2</v>
      </c>
      <c r="J168" t="s">
        <v>21</v>
      </c>
      <c r="K168" s="19" t="str">
        <f t="shared" si="12"/>
        <v>m</v>
      </c>
      <c r="L168" s="19" t="str">
        <f t="shared" si="13"/>
        <v>EC</v>
      </c>
      <c r="M168" s="19" t="str">
        <f t="shared" si="14"/>
        <v>2023</v>
      </c>
      <c r="N168" s="19" t="str">
        <f t="shared" si="15"/>
        <v>2023 EC 2</v>
      </c>
      <c r="O168" s="19">
        <f>INDEX('Points ref'!B:B, MATCH($N168, 'Points ref'!A:A, 0))</f>
        <v>0</v>
      </c>
      <c r="P168" s="21" t="str">
        <f t="shared" si="16"/>
        <v>[HUN] ENGEL, Attila (33496f49)</v>
      </c>
      <c r="Q168" s="30">
        <f t="shared" ca="1" si="17"/>
        <v>56</v>
      </c>
    </row>
    <row r="169" spans="1:17" x14ac:dyDescent="0.2">
      <c r="A169" t="s">
        <v>547</v>
      </c>
      <c r="B169" t="s">
        <v>16</v>
      </c>
      <c r="C169" t="s">
        <v>548</v>
      </c>
      <c r="D169" t="s">
        <v>549</v>
      </c>
      <c r="E169">
        <v>1</v>
      </c>
      <c r="F169" s="28">
        <v>25405</v>
      </c>
      <c r="G169" t="s">
        <v>511</v>
      </c>
      <c r="H169" t="s">
        <v>66</v>
      </c>
      <c r="I169">
        <v>3</v>
      </c>
      <c r="J169" t="s">
        <v>21</v>
      </c>
      <c r="K169" s="19" t="str">
        <f t="shared" si="12"/>
        <v>m</v>
      </c>
      <c r="L169" s="19" t="str">
        <f t="shared" si="13"/>
        <v>EC</v>
      </c>
      <c r="M169" s="19" t="str">
        <f t="shared" si="14"/>
        <v>2023</v>
      </c>
      <c r="N169" s="19" t="str">
        <f t="shared" si="15"/>
        <v>2023 EC 3</v>
      </c>
      <c r="O169" s="19">
        <f>INDEX('Points ref'!B:B, MATCH($N169, 'Points ref'!A:A, 0))</f>
        <v>0</v>
      </c>
      <c r="P169" s="21" t="str">
        <f t="shared" si="16"/>
        <v>[FRA] MANETTE, CHRISTOPHE (4dcebf87)</v>
      </c>
      <c r="Q169" s="30">
        <f t="shared" ca="1" si="17"/>
        <v>56</v>
      </c>
    </row>
    <row r="170" spans="1:17" x14ac:dyDescent="0.2">
      <c r="A170" t="s">
        <v>550</v>
      </c>
      <c r="B170" t="s">
        <v>53</v>
      </c>
      <c r="C170" t="s">
        <v>551</v>
      </c>
      <c r="D170" t="s">
        <v>552</v>
      </c>
      <c r="E170">
        <v>1</v>
      </c>
      <c r="F170" s="28">
        <v>25687</v>
      </c>
      <c r="G170" t="s">
        <v>511</v>
      </c>
      <c r="H170" t="s">
        <v>66</v>
      </c>
      <c r="I170">
        <v>3</v>
      </c>
      <c r="J170" t="s">
        <v>21</v>
      </c>
      <c r="K170" s="19" t="str">
        <f t="shared" si="12"/>
        <v>m</v>
      </c>
      <c r="L170" s="19" t="str">
        <f t="shared" si="13"/>
        <v>EC</v>
      </c>
      <c r="M170" s="19" t="str">
        <f t="shared" si="14"/>
        <v>2023</v>
      </c>
      <c r="N170" s="19" t="str">
        <f t="shared" si="15"/>
        <v>2023 EC 3</v>
      </c>
      <c r="O170" s="19">
        <f>INDEX('Points ref'!B:B, MATCH($N170, 'Points ref'!A:A, 0))</f>
        <v>0</v>
      </c>
      <c r="P170" s="21" t="str">
        <f t="shared" si="16"/>
        <v>[GER] GRAFMUELLER, Gerhard (a37a545c)</v>
      </c>
      <c r="Q170" s="30">
        <f t="shared" ca="1" si="17"/>
        <v>55</v>
      </c>
    </row>
    <row r="171" spans="1:17" x14ac:dyDescent="0.2">
      <c r="A171" t="s">
        <v>553</v>
      </c>
      <c r="B171" t="s">
        <v>27</v>
      </c>
      <c r="C171" t="s">
        <v>554</v>
      </c>
      <c r="D171" t="s">
        <v>555</v>
      </c>
      <c r="E171">
        <v>1</v>
      </c>
      <c r="F171" s="28">
        <v>25269</v>
      </c>
      <c r="G171" t="s">
        <v>511</v>
      </c>
      <c r="H171" t="s">
        <v>79</v>
      </c>
      <c r="I171">
        <v>1</v>
      </c>
      <c r="J171" t="s">
        <v>21</v>
      </c>
      <c r="K171" s="19" t="str">
        <f t="shared" si="12"/>
        <v>m</v>
      </c>
      <c r="L171" s="19" t="str">
        <f t="shared" si="13"/>
        <v>EC</v>
      </c>
      <c r="M171" s="19" t="str">
        <f t="shared" si="14"/>
        <v>2023</v>
      </c>
      <c r="N171" s="19" t="str">
        <f t="shared" si="15"/>
        <v>2023 EC 1</v>
      </c>
      <c r="O171" s="19">
        <f>INDEX('Points ref'!B:B, MATCH($N171, 'Points ref'!A:A, 0))</f>
        <v>0</v>
      </c>
      <c r="P171" s="21" t="str">
        <f t="shared" si="16"/>
        <v>[ITA] PRESSELLO, Stefano (c53f74bf)</v>
      </c>
      <c r="Q171" s="30">
        <f t="shared" ca="1" si="17"/>
        <v>56</v>
      </c>
    </row>
    <row r="172" spans="1:17" x14ac:dyDescent="0.2">
      <c r="A172" t="s">
        <v>556</v>
      </c>
      <c r="B172" t="s">
        <v>48</v>
      </c>
      <c r="C172" t="s">
        <v>557</v>
      </c>
      <c r="D172" t="s">
        <v>558</v>
      </c>
      <c r="E172">
        <v>1</v>
      </c>
      <c r="F172" s="28">
        <v>26317</v>
      </c>
      <c r="G172" t="s">
        <v>511</v>
      </c>
      <c r="H172" t="s">
        <v>79</v>
      </c>
      <c r="I172">
        <v>2</v>
      </c>
      <c r="J172" t="s">
        <v>21</v>
      </c>
      <c r="K172" s="19" t="str">
        <f t="shared" si="12"/>
        <v>m</v>
      </c>
      <c r="L172" s="19" t="str">
        <f t="shared" si="13"/>
        <v>EC</v>
      </c>
      <c r="M172" s="19" t="str">
        <f t="shared" si="14"/>
        <v>2023</v>
      </c>
      <c r="N172" s="19" t="str">
        <f t="shared" si="15"/>
        <v>2023 EC 2</v>
      </c>
      <c r="O172" s="19">
        <f>INDEX('Points ref'!B:B, MATCH($N172, 'Points ref'!A:A, 0))</f>
        <v>0</v>
      </c>
      <c r="P172" s="21" t="str">
        <f t="shared" si="16"/>
        <v>[NED] LETTERIE, Jeroen (ccf3aa2f)</v>
      </c>
      <c r="Q172" s="30">
        <f t="shared" ca="1" si="17"/>
        <v>53</v>
      </c>
    </row>
    <row r="173" spans="1:17" x14ac:dyDescent="0.2">
      <c r="A173" t="s">
        <v>559</v>
      </c>
      <c r="B173" t="s">
        <v>226</v>
      </c>
      <c r="C173" t="s">
        <v>560</v>
      </c>
      <c r="D173" t="s">
        <v>561</v>
      </c>
      <c r="E173">
        <v>1</v>
      </c>
      <c r="F173" s="28">
        <v>25836</v>
      </c>
      <c r="G173" t="s">
        <v>511</v>
      </c>
      <c r="H173" t="s">
        <v>79</v>
      </c>
      <c r="I173">
        <v>3</v>
      </c>
      <c r="J173" t="s">
        <v>21</v>
      </c>
      <c r="K173" s="19" t="str">
        <f t="shared" si="12"/>
        <v>m</v>
      </c>
      <c r="L173" s="19" t="str">
        <f t="shared" si="13"/>
        <v>EC</v>
      </c>
      <c r="M173" s="19" t="str">
        <f t="shared" si="14"/>
        <v>2023</v>
      </c>
      <c r="N173" s="19" t="str">
        <f t="shared" si="15"/>
        <v>2023 EC 3</v>
      </c>
      <c r="O173" s="19">
        <f>INDEX('Points ref'!B:B, MATCH($N173, 'Points ref'!A:A, 0))</f>
        <v>0</v>
      </c>
      <c r="P173" s="21" t="str">
        <f t="shared" si="16"/>
        <v>[SLO] MUSIC, Darko (723765b4)</v>
      </c>
      <c r="Q173" s="30">
        <f t="shared" ca="1" si="17"/>
        <v>55</v>
      </c>
    </row>
    <row r="174" spans="1:17" x14ac:dyDescent="0.2">
      <c r="A174" t="s">
        <v>562</v>
      </c>
      <c r="B174" t="s">
        <v>472</v>
      </c>
      <c r="C174" t="s">
        <v>563</v>
      </c>
      <c r="D174" t="s">
        <v>564</v>
      </c>
      <c r="E174">
        <v>1</v>
      </c>
      <c r="F174" s="28">
        <v>25952</v>
      </c>
      <c r="G174" t="s">
        <v>511</v>
      </c>
      <c r="H174" t="s">
        <v>79</v>
      </c>
      <c r="I174">
        <v>3</v>
      </c>
      <c r="J174" t="s">
        <v>21</v>
      </c>
      <c r="K174" s="19" t="str">
        <f t="shared" si="12"/>
        <v>m</v>
      </c>
      <c r="L174" s="19" t="str">
        <f t="shared" si="13"/>
        <v>EC</v>
      </c>
      <c r="M174" s="19" t="str">
        <f t="shared" si="14"/>
        <v>2023</v>
      </c>
      <c r="N174" s="19" t="str">
        <f t="shared" si="15"/>
        <v>2023 EC 3</v>
      </c>
      <c r="O174" s="19">
        <f>INDEX('Points ref'!B:B, MATCH($N174, 'Points ref'!A:A, 0))</f>
        <v>0</v>
      </c>
      <c r="P174" s="21" t="str">
        <f t="shared" si="16"/>
        <v>[SWE] BAKER, Karl (123a44fe)</v>
      </c>
      <c r="Q174" s="30">
        <f t="shared" ca="1" si="17"/>
        <v>54</v>
      </c>
    </row>
    <row r="175" spans="1:17" x14ac:dyDescent="0.2">
      <c r="A175" t="s">
        <v>565</v>
      </c>
      <c r="B175" t="s">
        <v>181</v>
      </c>
      <c r="C175" t="s">
        <v>566</v>
      </c>
      <c r="D175" t="s">
        <v>567</v>
      </c>
      <c r="E175">
        <v>1</v>
      </c>
      <c r="F175" s="28">
        <v>26169</v>
      </c>
      <c r="G175" t="s">
        <v>511</v>
      </c>
      <c r="H175" t="s">
        <v>93</v>
      </c>
      <c r="I175">
        <v>1</v>
      </c>
      <c r="J175" t="s">
        <v>21</v>
      </c>
      <c r="K175" s="19" t="str">
        <f t="shared" si="12"/>
        <v>m</v>
      </c>
      <c r="L175" s="19" t="str">
        <f t="shared" si="13"/>
        <v>EC</v>
      </c>
      <c r="M175" s="19" t="str">
        <f t="shared" si="14"/>
        <v>2023</v>
      </c>
      <c r="N175" s="19" t="str">
        <f t="shared" si="15"/>
        <v>2023 EC 1</v>
      </c>
      <c r="O175" s="19">
        <f>INDEX('Points ref'!B:B, MATCH($N175, 'Points ref'!A:A, 0))</f>
        <v>0</v>
      </c>
      <c r="P175" s="21" t="str">
        <f t="shared" si="16"/>
        <v>[MDA] MURTAZALIEV, Muhtar (28afedae)</v>
      </c>
      <c r="Q175" s="30">
        <f t="shared" ca="1" si="17"/>
        <v>54</v>
      </c>
    </row>
    <row r="176" spans="1:17" x14ac:dyDescent="0.2">
      <c r="A176" t="s">
        <v>568</v>
      </c>
      <c r="B176" t="s">
        <v>413</v>
      </c>
      <c r="C176" t="s">
        <v>569</v>
      </c>
      <c r="D176" t="s">
        <v>570</v>
      </c>
      <c r="E176">
        <v>1</v>
      </c>
      <c r="F176" s="28">
        <v>26427</v>
      </c>
      <c r="G176" t="s">
        <v>511</v>
      </c>
      <c r="H176" t="s">
        <v>93</v>
      </c>
      <c r="I176">
        <v>2</v>
      </c>
      <c r="J176" t="s">
        <v>21</v>
      </c>
      <c r="K176" s="19" t="str">
        <f t="shared" si="12"/>
        <v>m</v>
      </c>
      <c r="L176" s="19" t="str">
        <f t="shared" si="13"/>
        <v>EC</v>
      </c>
      <c r="M176" s="19" t="str">
        <f t="shared" si="14"/>
        <v>2023</v>
      </c>
      <c r="N176" s="19" t="str">
        <f t="shared" si="15"/>
        <v>2023 EC 2</v>
      </c>
      <c r="O176" s="19">
        <f>INDEX('Points ref'!B:B, MATCH($N176, 'Points ref'!A:A, 0))</f>
        <v>0</v>
      </c>
      <c r="P176" s="21" t="str">
        <f t="shared" si="16"/>
        <v>[SVK] MARUNA, Robert (fe912e5a)</v>
      </c>
      <c r="Q176" s="30">
        <f t="shared" ca="1" si="17"/>
        <v>53</v>
      </c>
    </row>
    <row r="177" spans="1:17" x14ac:dyDescent="0.2">
      <c r="A177" t="s">
        <v>571</v>
      </c>
      <c r="B177" t="s">
        <v>308</v>
      </c>
      <c r="C177" t="s">
        <v>572</v>
      </c>
      <c r="D177" t="s">
        <v>573</v>
      </c>
      <c r="E177">
        <v>1</v>
      </c>
      <c r="F177" s="28">
        <v>26648</v>
      </c>
      <c r="G177" t="s">
        <v>511</v>
      </c>
      <c r="H177" t="s">
        <v>93</v>
      </c>
      <c r="I177">
        <v>3</v>
      </c>
      <c r="J177" t="s">
        <v>21</v>
      </c>
      <c r="K177" s="19" t="str">
        <f t="shared" si="12"/>
        <v>m</v>
      </c>
      <c r="L177" s="19" t="str">
        <f t="shared" si="13"/>
        <v>EC</v>
      </c>
      <c r="M177" s="19" t="str">
        <f t="shared" si="14"/>
        <v>2023</v>
      </c>
      <c r="N177" s="19" t="str">
        <f t="shared" si="15"/>
        <v>2023 EC 3</v>
      </c>
      <c r="O177" s="19">
        <f>INDEX('Points ref'!B:B, MATCH($N177, 'Points ref'!A:A, 0))</f>
        <v>0</v>
      </c>
      <c r="P177" s="21" t="str">
        <f t="shared" si="16"/>
        <v>[BIH] MARINOVIC, Radenko (5df87e33)</v>
      </c>
      <c r="Q177" s="30">
        <f t="shared" ca="1" si="17"/>
        <v>53</v>
      </c>
    </row>
    <row r="178" spans="1:17" x14ac:dyDescent="0.2">
      <c r="A178" t="s">
        <v>574</v>
      </c>
      <c r="B178" t="s">
        <v>575</v>
      </c>
      <c r="C178" t="s">
        <v>576</v>
      </c>
      <c r="D178" t="s">
        <v>577</v>
      </c>
      <c r="E178">
        <v>1</v>
      </c>
      <c r="F178" s="28">
        <v>26345</v>
      </c>
      <c r="G178" t="s">
        <v>511</v>
      </c>
      <c r="H178" t="s">
        <v>106</v>
      </c>
      <c r="I178">
        <v>1</v>
      </c>
      <c r="J178" t="s">
        <v>21</v>
      </c>
      <c r="K178" s="19" t="str">
        <f t="shared" si="12"/>
        <v>m</v>
      </c>
      <c r="L178" s="19" t="str">
        <f t="shared" si="13"/>
        <v>EC</v>
      </c>
      <c r="M178" s="19" t="str">
        <f t="shared" si="14"/>
        <v>2023</v>
      </c>
      <c r="N178" s="19" t="str">
        <f t="shared" si="15"/>
        <v>2023 EC 1</v>
      </c>
      <c r="O178" s="19">
        <f>INDEX('Points ref'!B:B, MATCH($N178, 'Points ref'!A:A, 0))</f>
        <v>0</v>
      </c>
      <c r="P178" s="21" t="str">
        <f t="shared" si="16"/>
        <v>[ARM] GARYANTS, Grigory (d5d383fd)</v>
      </c>
      <c r="Q178" s="30">
        <f t="shared" ca="1" si="17"/>
        <v>53</v>
      </c>
    </row>
    <row r="179" spans="1:17" x14ac:dyDescent="0.2">
      <c r="A179" t="s">
        <v>578</v>
      </c>
      <c r="B179" t="s">
        <v>31</v>
      </c>
      <c r="C179" t="s">
        <v>579</v>
      </c>
      <c r="D179" t="s">
        <v>580</v>
      </c>
      <c r="E179">
        <v>1</v>
      </c>
      <c r="F179" s="28">
        <v>26411</v>
      </c>
      <c r="G179" t="s">
        <v>511</v>
      </c>
      <c r="H179" t="s">
        <v>106</v>
      </c>
      <c r="I179">
        <v>2</v>
      </c>
      <c r="J179" t="s">
        <v>21</v>
      </c>
      <c r="K179" s="19" t="str">
        <f t="shared" si="12"/>
        <v>m</v>
      </c>
      <c r="L179" s="19" t="str">
        <f t="shared" si="13"/>
        <v>EC</v>
      </c>
      <c r="M179" s="19" t="str">
        <f t="shared" si="14"/>
        <v>2023</v>
      </c>
      <c r="N179" s="19" t="str">
        <f t="shared" si="15"/>
        <v>2023 EC 2</v>
      </c>
      <c r="O179" s="19">
        <f>INDEX('Points ref'!B:B, MATCH($N179, 'Points ref'!A:A, 0))</f>
        <v>0</v>
      </c>
      <c r="P179" s="21" t="str">
        <f t="shared" si="16"/>
        <v>[GEO] BEKAURI, Shalva (491237f4)</v>
      </c>
      <c r="Q179" s="30">
        <f t="shared" ca="1" si="17"/>
        <v>53</v>
      </c>
    </row>
    <row r="180" spans="1:17" x14ac:dyDescent="0.2">
      <c r="A180" s="29" t="s">
        <v>581</v>
      </c>
      <c r="B180" t="s">
        <v>53</v>
      </c>
      <c r="C180" t="s">
        <v>582</v>
      </c>
      <c r="D180" t="s">
        <v>583</v>
      </c>
      <c r="E180">
        <v>1</v>
      </c>
      <c r="F180" s="28">
        <v>25986</v>
      </c>
      <c r="G180" t="s">
        <v>511</v>
      </c>
      <c r="H180" t="s">
        <v>106</v>
      </c>
      <c r="I180">
        <v>3</v>
      </c>
      <c r="J180" t="s">
        <v>21</v>
      </c>
      <c r="K180" s="19" t="str">
        <f t="shared" si="12"/>
        <v>m</v>
      </c>
      <c r="L180" s="19" t="str">
        <f t="shared" si="13"/>
        <v>EC</v>
      </c>
      <c r="M180" s="19" t="str">
        <f t="shared" si="14"/>
        <v>2023</v>
      </c>
      <c r="N180" s="19" t="str">
        <f t="shared" si="15"/>
        <v>2023 EC 3</v>
      </c>
      <c r="O180" s="19">
        <f>INDEX('Points ref'!B:B, MATCH($N180, 'Points ref'!A:A, 0))</f>
        <v>0</v>
      </c>
      <c r="P180" s="21" t="str">
        <f t="shared" si="16"/>
        <v>[GER] BISCHOF, Jens Peter (15e95532)</v>
      </c>
      <c r="Q180" s="30">
        <f t="shared" ca="1" si="17"/>
        <v>54</v>
      </c>
    </row>
    <row r="181" spans="1:17" x14ac:dyDescent="0.2">
      <c r="A181" t="s">
        <v>584</v>
      </c>
      <c r="B181" t="s">
        <v>90</v>
      </c>
      <c r="C181" t="s">
        <v>585</v>
      </c>
      <c r="D181" t="s">
        <v>586</v>
      </c>
      <c r="E181">
        <v>1</v>
      </c>
      <c r="F181" s="28">
        <v>26364</v>
      </c>
      <c r="G181" t="s">
        <v>511</v>
      </c>
      <c r="H181" t="s">
        <v>106</v>
      </c>
      <c r="I181">
        <v>3</v>
      </c>
      <c r="J181" t="s">
        <v>21</v>
      </c>
      <c r="K181" s="19" t="str">
        <f t="shared" si="12"/>
        <v>m</v>
      </c>
      <c r="L181" s="19" t="str">
        <f t="shared" si="13"/>
        <v>EC</v>
      </c>
      <c r="M181" s="19" t="str">
        <f t="shared" si="14"/>
        <v>2023</v>
      </c>
      <c r="N181" s="19" t="str">
        <f t="shared" si="15"/>
        <v>2023 EC 3</v>
      </c>
      <c r="O181" s="19">
        <f>INDEX('Points ref'!B:B, MATCH($N181, 'Points ref'!A:A, 0))</f>
        <v>0</v>
      </c>
      <c r="P181" s="21" t="str">
        <f t="shared" si="16"/>
        <v>[ROU] GROSU, Valentin (f4622689)</v>
      </c>
      <c r="Q181" s="30">
        <f t="shared" ca="1" si="17"/>
        <v>53</v>
      </c>
    </row>
    <row r="182" spans="1:17" x14ac:dyDescent="0.2">
      <c r="A182" t="s">
        <v>587</v>
      </c>
      <c r="B182" t="s">
        <v>27</v>
      </c>
      <c r="C182" t="s">
        <v>588</v>
      </c>
      <c r="D182" t="s">
        <v>501</v>
      </c>
      <c r="E182">
        <v>2</v>
      </c>
      <c r="F182" s="28">
        <v>26779</v>
      </c>
      <c r="G182" t="s">
        <v>589</v>
      </c>
      <c r="H182" t="s">
        <v>117</v>
      </c>
      <c r="I182">
        <v>1</v>
      </c>
      <c r="J182" t="s">
        <v>21</v>
      </c>
      <c r="K182" s="19" t="str">
        <f t="shared" si="12"/>
        <v>w</v>
      </c>
      <c r="L182" s="19" t="str">
        <f t="shared" si="13"/>
        <v>EC</v>
      </c>
      <c r="M182" s="19" t="str">
        <f t="shared" si="14"/>
        <v>2023</v>
      </c>
      <c r="N182" s="19" t="str">
        <f t="shared" si="15"/>
        <v>2023 EC 1</v>
      </c>
      <c r="O182" s="19">
        <f>INDEX('Points ref'!B:B, MATCH($N182, 'Points ref'!A:A, 0))</f>
        <v>0</v>
      </c>
      <c r="P182" s="21" t="str">
        <f t="shared" si="16"/>
        <v>[ITA] MARSILI, Cristina (2c79d4ac)</v>
      </c>
      <c r="Q182" s="30">
        <f t="shared" ca="1" si="17"/>
        <v>52</v>
      </c>
    </row>
    <row r="183" spans="1:17" x14ac:dyDescent="0.2">
      <c r="A183" s="29" t="s">
        <v>590</v>
      </c>
      <c r="B183" t="s">
        <v>27</v>
      </c>
      <c r="C183" t="s">
        <v>591</v>
      </c>
      <c r="D183" t="s">
        <v>592</v>
      </c>
      <c r="E183">
        <v>2</v>
      </c>
      <c r="F183" s="28">
        <v>25392</v>
      </c>
      <c r="G183" t="s">
        <v>589</v>
      </c>
      <c r="H183" t="s">
        <v>117</v>
      </c>
      <c r="I183">
        <v>2</v>
      </c>
      <c r="J183" t="s">
        <v>21</v>
      </c>
      <c r="K183" s="19" t="str">
        <f t="shared" si="12"/>
        <v>w</v>
      </c>
      <c r="L183" s="19" t="str">
        <f t="shared" si="13"/>
        <v>EC</v>
      </c>
      <c r="M183" s="19" t="str">
        <f t="shared" si="14"/>
        <v>2023</v>
      </c>
      <c r="N183" s="19" t="str">
        <f t="shared" si="15"/>
        <v>2023 EC 2</v>
      </c>
      <c r="O183" s="19">
        <f>INDEX('Points ref'!B:B, MATCH($N183, 'Points ref'!A:A, 0))</f>
        <v>0</v>
      </c>
      <c r="P183" s="21" t="str">
        <f t="shared" si="16"/>
        <v>[ITA] SATO, Marika (24e65586)</v>
      </c>
      <c r="Q183" s="30">
        <f t="shared" ca="1" si="17"/>
        <v>56</v>
      </c>
    </row>
    <row r="184" spans="1:17" x14ac:dyDescent="0.2">
      <c r="A184" t="s">
        <v>593</v>
      </c>
      <c r="B184" t="s">
        <v>53</v>
      </c>
      <c r="C184" t="s">
        <v>594</v>
      </c>
      <c r="D184" t="s">
        <v>595</v>
      </c>
      <c r="E184">
        <v>2</v>
      </c>
      <c r="F184" s="28">
        <v>26173</v>
      </c>
      <c r="G184" t="s">
        <v>589</v>
      </c>
      <c r="H184" t="s">
        <v>117</v>
      </c>
      <c r="I184">
        <v>3</v>
      </c>
      <c r="J184" t="s">
        <v>21</v>
      </c>
      <c r="K184" s="19" t="str">
        <f t="shared" si="12"/>
        <v>w</v>
      </c>
      <c r="L184" s="19" t="str">
        <f t="shared" si="13"/>
        <v>EC</v>
      </c>
      <c r="M184" s="19" t="str">
        <f t="shared" si="14"/>
        <v>2023</v>
      </c>
      <c r="N184" s="19" t="str">
        <f t="shared" si="15"/>
        <v>2023 EC 3</v>
      </c>
      <c r="O184" s="19">
        <f>INDEX('Points ref'!B:B, MATCH($N184, 'Points ref'!A:A, 0))</f>
        <v>0</v>
      </c>
      <c r="P184" s="21" t="str">
        <f t="shared" si="16"/>
        <v>[GER] HEIDRICH, Anke (c4c45dfa)</v>
      </c>
      <c r="Q184" s="30">
        <f t="shared" ca="1" si="17"/>
        <v>54</v>
      </c>
    </row>
    <row r="185" spans="1:17" x14ac:dyDescent="0.2">
      <c r="A185" t="s">
        <v>596</v>
      </c>
      <c r="B185" t="s">
        <v>23</v>
      </c>
      <c r="C185" t="s">
        <v>597</v>
      </c>
      <c r="D185" t="s">
        <v>598</v>
      </c>
      <c r="E185">
        <v>2</v>
      </c>
      <c r="F185" s="28">
        <v>26769</v>
      </c>
      <c r="G185" t="s">
        <v>589</v>
      </c>
      <c r="H185" t="s">
        <v>127</v>
      </c>
      <c r="I185">
        <v>1</v>
      </c>
      <c r="J185" t="s">
        <v>21</v>
      </c>
      <c r="K185" s="19" t="str">
        <f t="shared" si="12"/>
        <v>w</v>
      </c>
      <c r="L185" s="19" t="str">
        <f t="shared" si="13"/>
        <v>EC</v>
      </c>
      <c r="M185" s="19" t="str">
        <f t="shared" si="14"/>
        <v>2023</v>
      </c>
      <c r="N185" s="19" t="str">
        <f t="shared" si="15"/>
        <v>2023 EC 1</v>
      </c>
      <c r="O185" s="19">
        <f>INDEX('Points ref'!B:B, MATCH($N185, 'Points ref'!A:A, 0))</f>
        <v>0</v>
      </c>
      <c r="P185" s="21" t="str">
        <f t="shared" si="16"/>
        <v>[CZE] KONIGOVA, Lenka (2ad9f8ab)</v>
      </c>
      <c r="Q185" s="30">
        <f t="shared" ca="1" si="17"/>
        <v>52</v>
      </c>
    </row>
    <row r="186" spans="1:17" x14ac:dyDescent="0.2">
      <c r="A186" t="s">
        <v>599</v>
      </c>
      <c r="B186" t="s">
        <v>27</v>
      </c>
      <c r="C186" t="s">
        <v>600</v>
      </c>
      <c r="D186" t="s">
        <v>601</v>
      </c>
      <c r="E186">
        <v>2</v>
      </c>
      <c r="F186" s="28">
        <v>25920</v>
      </c>
      <c r="G186" t="s">
        <v>589</v>
      </c>
      <c r="H186" t="s">
        <v>127</v>
      </c>
      <c r="I186">
        <v>2</v>
      </c>
      <c r="J186" t="s">
        <v>21</v>
      </c>
      <c r="K186" s="19" t="str">
        <f t="shared" si="12"/>
        <v>w</v>
      </c>
      <c r="L186" s="19" t="str">
        <f t="shared" si="13"/>
        <v>EC</v>
      </c>
      <c r="M186" s="19" t="str">
        <f t="shared" si="14"/>
        <v>2023</v>
      </c>
      <c r="N186" s="19" t="str">
        <f t="shared" si="15"/>
        <v>2023 EC 2</v>
      </c>
      <c r="O186" s="19">
        <f>INDEX('Points ref'!B:B, MATCH($N186, 'Points ref'!A:A, 0))</f>
        <v>0</v>
      </c>
      <c r="P186" s="21" t="str">
        <f t="shared" si="16"/>
        <v>[ITA] STRAGLIOTTO, Monica (9c797c14)</v>
      </c>
      <c r="Q186" s="30">
        <f t="shared" ca="1" si="17"/>
        <v>55</v>
      </c>
    </row>
    <row r="187" spans="1:17" x14ac:dyDescent="0.2">
      <c r="A187" t="s">
        <v>602</v>
      </c>
      <c r="B187" t="s">
        <v>40</v>
      </c>
      <c r="C187" t="s">
        <v>603</v>
      </c>
      <c r="D187" t="s">
        <v>604</v>
      </c>
      <c r="E187">
        <v>2</v>
      </c>
      <c r="F187" s="28">
        <v>26442</v>
      </c>
      <c r="G187" t="s">
        <v>589</v>
      </c>
      <c r="H187" t="s">
        <v>127</v>
      </c>
      <c r="I187">
        <v>3</v>
      </c>
      <c r="J187" t="s">
        <v>21</v>
      </c>
      <c r="K187" s="19" t="str">
        <f t="shared" si="12"/>
        <v>w</v>
      </c>
      <c r="L187" s="19" t="str">
        <f t="shared" si="13"/>
        <v>EC</v>
      </c>
      <c r="M187" s="19" t="str">
        <f t="shared" si="14"/>
        <v>2023</v>
      </c>
      <c r="N187" s="19" t="str">
        <f t="shared" si="15"/>
        <v>2023 EC 3</v>
      </c>
      <c r="O187" s="19">
        <f>INDEX('Points ref'!B:B, MATCH($N187, 'Points ref'!A:A, 0))</f>
        <v>0</v>
      </c>
      <c r="P187" s="21" t="str">
        <f t="shared" si="16"/>
        <v>[POL] OSENKOWSKA, Iwona (be293c14)</v>
      </c>
      <c r="Q187" s="30">
        <f t="shared" ca="1" si="17"/>
        <v>53</v>
      </c>
    </row>
    <row r="188" spans="1:17" x14ac:dyDescent="0.2">
      <c r="A188" t="s">
        <v>605</v>
      </c>
      <c r="B188" t="s">
        <v>174</v>
      </c>
      <c r="C188" t="s">
        <v>606</v>
      </c>
      <c r="D188" t="s">
        <v>607</v>
      </c>
      <c r="E188">
        <v>1</v>
      </c>
      <c r="F188" s="28">
        <v>24970</v>
      </c>
      <c r="G188" t="s">
        <v>608</v>
      </c>
      <c r="H188" t="s">
        <v>20</v>
      </c>
      <c r="I188">
        <v>1</v>
      </c>
      <c r="J188" t="s">
        <v>21</v>
      </c>
      <c r="K188" s="19" t="str">
        <f t="shared" si="12"/>
        <v>m</v>
      </c>
      <c r="L188" s="19" t="str">
        <f t="shared" si="13"/>
        <v>EC</v>
      </c>
      <c r="M188" s="19" t="str">
        <f t="shared" si="14"/>
        <v>2023</v>
      </c>
      <c r="N188" s="19" t="str">
        <f t="shared" si="15"/>
        <v>2023 EC 1</v>
      </c>
      <c r="O188" s="19">
        <f>INDEX('Points ref'!B:B, MATCH($N188, 'Points ref'!A:A, 0))</f>
        <v>0</v>
      </c>
      <c r="P188" s="21" t="str">
        <f t="shared" si="16"/>
        <v>[ESP] GARCIA DIAZ, Raul (aa53e639)</v>
      </c>
      <c r="Q188" s="30">
        <f t="shared" ca="1" si="17"/>
        <v>57</v>
      </c>
    </row>
    <row r="189" spans="1:17" x14ac:dyDescent="0.2">
      <c r="A189" t="s">
        <v>609</v>
      </c>
      <c r="B189" t="s">
        <v>16</v>
      </c>
      <c r="C189" t="s">
        <v>610</v>
      </c>
      <c r="D189" t="s">
        <v>611</v>
      </c>
      <c r="E189">
        <v>1</v>
      </c>
      <c r="F189" s="28">
        <v>25189</v>
      </c>
      <c r="G189" t="s">
        <v>608</v>
      </c>
      <c r="H189" t="s">
        <v>20</v>
      </c>
      <c r="I189">
        <v>2</v>
      </c>
      <c r="J189" t="s">
        <v>21</v>
      </c>
      <c r="K189" s="19" t="str">
        <f t="shared" si="12"/>
        <v>m</v>
      </c>
      <c r="L189" s="19" t="str">
        <f t="shared" si="13"/>
        <v>EC</v>
      </c>
      <c r="M189" s="19" t="str">
        <f t="shared" si="14"/>
        <v>2023</v>
      </c>
      <c r="N189" s="19" t="str">
        <f t="shared" si="15"/>
        <v>2023 EC 2</v>
      </c>
      <c r="O189" s="19">
        <f>INDEX('Points ref'!B:B, MATCH($N189, 'Points ref'!A:A, 0))</f>
        <v>0</v>
      </c>
      <c r="P189" s="21" t="str">
        <f t="shared" si="16"/>
        <v>[FRA] CONTE, Michel (588c2624)</v>
      </c>
      <c r="Q189" s="30">
        <f t="shared" ca="1" si="17"/>
        <v>57</v>
      </c>
    </row>
    <row r="190" spans="1:17" x14ac:dyDescent="0.2">
      <c r="A190" t="s">
        <v>612</v>
      </c>
      <c r="B190" t="s">
        <v>487</v>
      </c>
      <c r="C190" t="s">
        <v>613</v>
      </c>
      <c r="D190" t="s">
        <v>614</v>
      </c>
      <c r="E190">
        <v>1</v>
      </c>
      <c r="F190" s="28">
        <v>23802</v>
      </c>
      <c r="G190" t="s">
        <v>608</v>
      </c>
      <c r="H190" t="s">
        <v>20</v>
      </c>
      <c r="I190">
        <v>3</v>
      </c>
      <c r="J190" t="s">
        <v>21</v>
      </c>
      <c r="K190" s="19" t="str">
        <f t="shared" si="12"/>
        <v>m</v>
      </c>
      <c r="L190" s="19" t="str">
        <f t="shared" si="13"/>
        <v>EC</v>
      </c>
      <c r="M190" s="19" t="str">
        <f t="shared" si="14"/>
        <v>2023</v>
      </c>
      <c r="N190" s="19" t="str">
        <f t="shared" si="15"/>
        <v>2023 EC 3</v>
      </c>
      <c r="O190" s="19">
        <f>INDEX('Points ref'!B:B, MATCH($N190, 'Points ref'!A:A, 0))</f>
        <v>0</v>
      </c>
      <c r="P190" s="21" t="str">
        <f t="shared" si="16"/>
        <v>[CRO] GAGULA, Goran (ae27c9e4)</v>
      </c>
      <c r="Q190" s="30">
        <f t="shared" ca="1" si="17"/>
        <v>60</v>
      </c>
    </row>
    <row r="191" spans="1:17" x14ac:dyDescent="0.2">
      <c r="A191" t="s">
        <v>615</v>
      </c>
      <c r="B191" t="s">
        <v>16</v>
      </c>
      <c r="C191" t="s">
        <v>616</v>
      </c>
      <c r="D191" t="s">
        <v>617</v>
      </c>
      <c r="E191">
        <v>1</v>
      </c>
      <c r="F191" s="28">
        <v>24372</v>
      </c>
      <c r="G191" t="s">
        <v>608</v>
      </c>
      <c r="H191" t="s">
        <v>34</v>
      </c>
      <c r="I191">
        <v>1</v>
      </c>
      <c r="J191" t="s">
        <v>21</v>
      </c>
      <c r="K191" s="19" t="str">
        <f t="shared" si="12"/>
        <v>m</v>
      </c>
      <c r="L191" s="19" t="str">
        <f t="shared" si="13"/>
        <v>EC</v>
      </c>
      <c r="M191" s="19" t="str">
        <f t="shared" si="14"/>
        <v>2023</v>
      </c>
      <c r="N191" s="19" t="str">
        <f t="shared" si="15"/>
        <v>2023 EC 1</v>
      </c>
      <c r="O191" s="19">
        <f>INDEX('Points ref'!B:B, MATCH($N191, 'Points ref'!A:A, 0))</f>
        <v>0</v>
      </c>
      <c r="P191" s="21" t="str">
        <f t="shared" si="16"/>
        <v>[FRA] GARCIA, Jean luc (4bc8b74f)</v>
      </c>
      <c r="Q191" s="30">
        <f t="shared" ca="1" si="17"/>
        <v>59</v>
      </c>
    </row>
    <row r="192" spans="1:17" x14ac:dyDescent="0.2">
      <c r="A192" t="s">
        <v>618</v>
      </c>
      <c r="B192" t="s">
        <v>536</v>
      </c>
      <c r="C192" t="s">
        <v>619</v>
      </c>
      <c r="D192" t="s">
        <v>620</v>
      </c>
      <c r="E192">
        <v>1</v>
      </c>
      <c r="F192" s="28">
        <v>25142</v>
      </c>
      <c r="G192" t="s">
        <v>608</v>
      </c>
      <c r="H192" t="s">
        <v>34</v>
      </c>
      <c r="I192">
        <v>2</v>
      </c>
      <c r="J192" t="s">
        <v>21</v>
      </c>
      <c r="K192" s="19" t="str">
        <f t="shared" si="12"/>
        <v>m</v>
      </c>
      <c r="L192" s="19" t="str">
        <f t="shared" si="13"/>
        <v>EC</v>
      </c>
      <c r="M192" s="19" t="str">
        <f t="shared" si="14"/>
        <v>2023</v>
      </c>
      <c r="N192" s="19" t="str">
        <f t="shared" si="15"/>
        <v>2023 EC 2</v>
      </c>
      <c r="O192" s="19">
        <f>INDEX('Points ref'!B:B, MATCH($N192, 'Points ref'!A:A, 0))</f>
        <v>0</v>
      </c>
      <c r="P192" s="21" t="str">
        <f t="shared" si="16"/>
        <v>[UKR] DANKANYCH, Mykola (a9bd74d1)</v>
      </c>
      <c r="Q192" s="30">
        <f t="shared" ca="1" si="17"/>
        <v>57</v>
      </c>
    </row>
    <row r="193" spans="1:17" x14ac:dyDescent="0.2">
      <c r="A193" t="s">
        <v>621</v>
      </c>
      <c r="B193" t="s">
        <v>16</v>
      </c>
      <c r="C193" t="s">
        <v>622</v>
      </c>
      <c r="D193" t="s">
        <v>623</v>
      </c>
      <c r="E193">
        <v>1</v>
      </c>
      <c r="F193" s="28">
        <v>23690</v>
      </c>
      <c r="G193" t="s">
        <v>608</v>
      </c>
      <c r="H193" t="s">
        <v>34</v>
      </c>
      <c r="I193">
        <v>3</v>
      </c>
      <c r="J193" t="s">
        <v>21</v>
      </c>
      <c r="K193" s="19" t="str">
        <f t="shared" si="12"/>
        <v>m</v>
      </c>
      <c r="L193" s="19" t="str">
        <f t="shared" si="13"/>
        <v>EC</v>
      </c>
      <c r="M193" s="19" t="str">
        <f t="shared" si="14"/>
        <v>2023</v>
      </c>
      <c r="N193" s="19" t="str">
        <f t="shared" si="15"/>
        <v>2023 EC 3</v>
      </c>
      <c r="O193" s="19">
        <f>INDEX('Points ref'!B:B, MATCH($N193, 'Points ref'!A:A, 0))</f>
        <v>0</v>
      </c>
      <c r="P193" s="21" t="str">
        <f t="shared" si="16"/>
        <v>[FRA] OUARTI, Kamel (d49ce588)</v>
      </c>
      <c r="Q193" s="30">
        <f t="shared" ca="1" si="17"/>
        <v>61</v>
      </c>
    </row>
    <row r="194" spans="1:17" x14ac:dyDescent="0.2">
      <c r="A194" t="s">
        <v>624</v>
      </c>
      <c r="B194" t="s">
        <v>16</v>
      </c>
      <c r="C194" t="s">
        <v>625</v>
      </c>
      <c r="D194" t="s">
        <v>626</v>
      </c>
      <c r="E194">
        <v>1</v>
      </c>
      <c r="F194" s="28">
        <v>24912</v>
      </c>
      <c r="G194" t="s">
        <v>608</v>
      </c>
      <c r="H194" t="s">
        <v>51</v>
      </c>
      <c r="I194">
        <v>1</v>
      </c>
      <c r="J194" t="s">
        <v>21</v>
      </c>
      <c r="K194" s="19" t="str">
        <f t="shared" si="12"/>
        <v>m</v>
      </c>
      <c r="L194" s="19" t="str">
        <f t="shared" si="13"/>
        <v>EC</v>
      </c>
      <c r="M194" s="19" t="str">
        <f t="shared" si="14"/>
        <v>2023</v>
      </c>
      <c r="N194" s="19" t="str">
        <f t="shared" si="15"/>
        <v>2023 EC 1</v>
      </c>
      <c r="O194" s="19">
        <f>INDEX('Points ref'!B:B, MATCH($N194, 'Points ref'!A:A, 0))</f>
        <v>0</v>
      </c>
      <c r="P194" s="21" t="str">
        <f t="shared" si="16"/>
        <v>[FRA] MBANI, Christian (e93ecf22)</v>
      </c>
      <c r="Q194" s="30">
        <f t="shared" ca="1" si="17"/>
        <v>57</v>
      </c>
    </row>
    <row r="195" spans="1:17" x14ac:dyDescent="0.2">
      <c r="A195" t="s">
        <v>627</v>
      </c>
      <c r="B195" t="s">
        <v>95</v>
      </c>
      <c r="C195" t="s">
        <v>628</v>
      </c>
      <c r="D195" t="s">
        <v>629</v>
      </c>
      <c r="E195">
        <v>1</v>
      </c>
      <c r="F195" s="28">
        <v>25186</v>
      </c>
      <c r="G195" t="s">
        <v>608</v>
      </c>
      <c r="H195" t="s">
        <v>51</v>
      </c>
      <c r="I195">
        <v>2</v>
      </c>
      <c r="J195" t="s">
        <v>21</v>
      </c>
      <c r="K195" s="19" t="str">
        <f t="shared" ref="K195:K258" si="18">IF(MID(G195,LEN($G195)-1,1)="M","m","w")</f>
        <v>m</v>
      </c>
      <c r="L195" s="19" t="str">
        <f t="shared" ref="L195:L258" si="19">IF(ISNUMBER(SEARCH("Cup", $J195)), "Cup", IF(ISNUMBER(SEARCH("European Judo Championships", $J195)), "EC", IF(ISNUMBER(SEARCH("World Championships", $J195)), "WC", "")))</f>
        <v>EC</v>
      </c>
      <c r="M195" s="19" t="str">
        <f t="shared" ref="M195:M258" si="20">RIGHT($J195, 4)</f>
        <v>2023</v>
      </c>
      <c r="N195" s="19" t="str">
        <f t="shared" ref="N195:N258" si="21">M195&amp;" "&amp;L195&amp;" "&amp;I195</f>
        <v>2023 EC 2</v>
      </c>
      <c r="O195" s="19">
        <f>INDEX('Points ref'!B:B, MATCH($N195, 'Points ref'!A:A, 0))</f>
        <v>0</v>
      </c>
      <c r="P195" s="21" t="str">
        <f t="shared" ref="P195:P258" si="22">"["&amp;B195&amp;"] "&amp;C195&amp;", "&amp;D195&amp;" ("&amp;A195&amp;")"</f>
        <v>[FIN] LAUREN, Pasi (be6d9c9a)</v>
      </c>
      <c r="Q195" s="30">
        <f t="shared" ref="Q195:Q258" ca="1" si="23">YEAR(TODAY())-YEAR(F195)</f>
        <v>57</v>
      </c>
    </row>
    <row r="196" spans="1:17" x14ac:dyDescent="0.2">
      <c r="A196" t="s">
        <v>633</v>
      </c>
      <c r="B196" t="s">
        <v>27</v>
      </c>
      <c r="C196" t="s">
        <v>634</v>
      </c>
      <c r="D196" t="s">
        <v>635</v>
      </c>
      <c r="E196">
        <v>1</v>
      </c>
      <c r="F196" s="28">
        <v>23672</v>
      </c>
      <c r="G196" t="s">
        <v>608</v>
      </c>
      <c r="H196" t="s">
        <v>51</v>
      </c>
      <c r="I196">
        <v>3</v>
      </c>
      <c r="J196" t="s">
        <v>21</v>
      </c>
      <c r="K196" s="19" t="str">
        <f t="shared" si="18"/>
        <v>m</v>
      </c>
      <c r="L196" s="19" t="str">
        <f t="shared" si="19"/>
        <v>EC</v>
      </c>
      <c r="M196" s="19" t="str">
        <f t="shared" si="20"/>
        <v>2023</v>
      </c>
      <c r="N196" s="19" t="str">
        <f t="shared" si="21"/>
        <v>2023 EC 3</v>
      </c>
      <c r="O196" s="19">
        <f>INDEX('Points ref'!B:B, MATCH($N196, 'Points ref'!A:A, 0))</f>
        <v>0</v>
      </c>
      <c r="P196" s="21" t="str">
        <f t="shared" si="22"/>
        <v>[ITA] GIGLI, Marco (598dade7)</v>
      </c>
      <c r="Q196" s="30">
        <f t="shared" ca="1" si="23"/>
        <v>61</v>
      </c>
    </row>
    <row r="197" spans="1:17" x14ac:dyDescent="0.2">
      <c r="A197" t="s">
        <v>630</v>
      </c>
      <c r="B197" t="s">
        <v>53</v>
      </c>
      <c r="C197" t="s">
        <v>631</v>
      </c>
      <c r="D197" t="s">
        <v>632</v>
      </c>
      <c r="E197">
        <v>1</v>
      </c>
      <c r="F197" s="28">
        <v>24049</v>
      </c>
      <c r="G197" t="s">
        <v>608</v>
      </c>
      <c r="H197" t="s">
        <v>51</v>
      </c>
      <c r="I197">
        <v>3</v>
      </c>
      <c r="J197" t="s">
        <v>21</v>
      </c>
      <c r="K197" s="19" t="str">
        <f t="shared" si="18"/>
        <v>m</v>
      </c>
      <c r="L197" s="19" t="str">
        <f t="shared" si="19"/>
        <v>EC</v>
      </c>
      <c r="M197" s="19" t="str">
        <f t="shared" si="20"/>
        <v>2023</v>
      </c>
      <c r="N197" s="19" t="str">
        <f t="shared" si="21"/>
        <v>2023 EC 3</v>
      </c>
      <c r="O197" s="19">
        <f>INDEX('Points ref'!B:B, MATCH($N197, 'Points ref'!A:A, 0))</f>
        <v>0</v>
      </c>
      <c r="P197" s="21" t="str">
        <f t="shared" si="22"/>
        <v>[GER] MOTZEK JORDAN, Dieter (565454d9)</v>
      </c>
      <c r="Q197" s="30">
        <f t="shared" ca="1" si="23"/>
        <v>60</v>
      </c>
    </row>
    <row r="198" spans="1:17" x14ac:dyDescent="0.2">
      <c r="A198" t="s">
        <v>636</v>
      </c>
      <c r="B198" t="s">
        <v>16</v>
      </c>
      <c r="C198" t="s">
        <v>637</v>
      </c>
      <c r="D198" t="s">
        <v>638</v>
      </c>
      <c r="E198">
        <v>1</v>
      </c>
      <c r="F198" s="28">
        <v>24852</v>
      </c>
      <c r="G198" t="s">
        <v>608</v>
      </c>
      <c r="H198" t="s">
        <v>66</v>
      </c>
      <c r="I198">
        <v>1</v>
      </c>
      <c r="J198" t="s">
        <v>21</v>
      </c>
      <c r="K198" s="19" t="str">
        <f t="shared" si="18"/>
        <v>m</v>
      </c>
      <c r="L198" s="19" t="str">
        <f t="shared" si="19"/>
        <v>EC</v>
      </c>
      <c r="M198" s="19" t="str">
        <f t="shared" si="20"/>
        <v>2023</v>
      </c>
      <c r="N198" s="19" t="str">
        <f t="shared" si="21"/>
        <v>2023 EC 1</v>
      </c>
      <c r="O198" s="19">
        <f>INDEX('Points ref'!B:B, MATCH($N198, 'Points ref'!A:A, 0))</f>
        <v>0</v>
      </c>
      <c r="P198" s="21" t="str">
        <f t="shared" si="22"/>
        <v>[FRA] LE GORBELEC, Christophe (535b28ff)</v>
      </c>
      <c r="Q198" s="30">
        <f t="shared" ca="1" si="23"/>
        <v>57</v>
      </c>
    </row>
    <row r="199" spans="1:17" x14ac:dyDescent="0.2">
      <c r="A199" t="s">
        <v>639</v>
      </c>
      <c r="B199" t="s">
        <v>27</v>
      </c>
      <c r="C199" t="s">
        <v>640</v>
      </c>
      <c r="D199" t="s">
        <v>641</v>
      </c>
      <c r="E199">
        <v>1</v>
      </c>
      <c r="F199" s="28">
        <v>24847</v>
      </c>
      <c r="G199" t="s">
        <v>608</v>
      </c>
      <c r="H199" t="s">
        <v>66</v>
      </c>
      <c r="I199">
        <v>2</v>
      </c>
      <c r="J199" t="s">
        <v>21</v>
      </c>
      <c r="K199" s="19" t="str">
        <f t="shared" si="18"/>
        <v>m</v>
      </c>
      <c r="L199" s="19" t="str">
        <f t="shared" si="19"/>
        <v>EC</v>
      </c>
      <c r="M199" s="19" t="str">
        <f t="shared" si="20"/>
        <v>2023</v>
      </c>
      <c r="N199" s="19" t="str">
        <f t="shared" si="21"/>
        <v>2023 EC 2</v>
      </c>
      <c r="O199" s="19">
        <f>INDEX('Points ref'!B:B, MATCH($N199, 'Points ref'!A:A, 0))</f>
        <v>0</v>
      </c>
      <c r="P199" s="21" t="str">
        <f t="shared" si="22"/>
        <v>[ITA] MARVERTI, Fernando (6f185a92)</v>
      </c>
      <c r="Q199" s="30">
        <f t="shared" ca="1" si="23"/>
        <v>57</v>
      </c>
    </row>
    <row r="200" spans="1:17" x14ac:dyDescent="0.2">
      <c r="A200" t="s">
        <v>645</v>
      </c>
      <c r="B200" t="s">
        <v>23</v>
      </c>
      <c r="C200" t="s">
        <v>646</v>
      </c>
      <c r="D200" t="s">
        <v>186</v>
      </c>
      <c r="E200">
        <v>1</v>
      </c>
      <c r="F200" s="28">
        <v>24751</v>
      </c>
      <c r="G200" t="s">
        <v>608</v>
      </c>
      <c r="H200" t="s">
        <v>66</v>
      </c>
      <c r="I200">
        <v>3</v>
      </c>
      <c r="J200" t="s">
        <v>21</v>
      </c>
      <c r="K200" s="19" t="str">
        <f t="shared" si="18"/>
        <v>m</v>
      </c>
      <c r="L200" s="19" t="str">
        <f t="shared" si="19"/>
        <v>EC</v>
      </c>
      <c r="M200" s="19" t="str">
        <f t="shared" si="20"/>
        <v>2023</v>
      </c>
      <c r="N200" s="19" t="str">
        <f t="shared" si="21"/>
        <v>2023 EC 3</v>
      </c>
      <c r="O200" s="19">
        <f>INDEX('Points ref'!B:B, MATCH($N200, 'Points ref'!A:A, 0))</f>
        <v>0</v>
      </c>
      <c r="P200" s="21" t="str">
        <f t="shared" si="22"/>
        <v>[CZE] VESELY, Lukas (a1516131)</v>
      </c>
      <c r="Q200" s="30">
        <f t="shared" ca="1" si="23"/>
        <v>58</v>
      </c>
    </row>
    <row r="201" spans="1:17" x14ac:dyDescent="0.2">
      <c r="A201" t="s">
        <v>642</v>
      </c>
      <c r="B201" t="s">
        <v>27</v>
      </c>
      <c r="C201" t="s">
        <v>643</v>
      </c>
      <c r="D201" t="s">
        <v>644</v>
      </c>
      <c r="E201">
        <v>1</v>
      </c>
      <c r="F201" s="28">
        <v>24627</v>
      </c>
      <c r="G201" t="s">
        <v>608</v>
      </c>
      <c r="H201" t="s">
        <v>66</v>
      </c>
      <c r="I201">
        <v>3</v>
      </c>
      <c r="J201" t="s">
        <v>21</v>
      </c>
      <c r="K201" s="19" t="str">
        <f t="shared" si="18"/>
        <v>m</v>
      </c>
      <c r="L201" s="19" t="str">
        <f t="shared" si="19"/>
        <v>EC</v>
      </c>
      <c r="M201" s="19" t="str">
        <f t="shared" si="20"/>
        <v>2023</v>
      </c>
      <c r="N201" s="19" t="str">
        <f t="shared" si="21"/>
        <v>2023 EC 3</v>
      </c>
      <c r="O201" s="19">
        <f>INDEX('Points ref'!B:B, MATCH($N201, 'Points ref'!A:A, 0))</f>
        <v>0</v>
      </c>
      <c r="P201" s="21" t="str">
        <f t="shared" si="22"/>
        <v>[ITA] ROMEO, Valerio (3121e9d4)</v>
      </c>
      <c r="Q201" s="30">
        <f t="shared" ca="1" si="23"/>
        <v>58</v>
      </c>
    </row>
    <row r="202" spans="1:17" x14ac:dyDescent="0.2">
      <c r="A202" t="s">
        <v>647</v>
      </c>
      <c r="B202" t="s">
        <v>16</v>
      </c>
      <c r="C202" t="s">
        <v>648</v>
      </c>
      <c r="D202" t="s">
        <v>549</v>
      </c>
      <c r="E202">
        <v>1</v>
      </c>
      <c r="F202" s="28">
        <v>24364</v>
      </c>
      <c r="G202" t="s">
        <v>608</v>
      </c>
      <c r="H202" t="s">
        <v>79</v>
      </c>
      <c r="I202">
        <v>1</v>
      </c>
      <c r="J202" t="s">
        <v>21</v>
      </c>
      <c r="K202" s="19" t="str">
        <f t="shared" si="18"/>
        <v>m</v>
      </c>
      <c r="L202" s="19" t="str">
        <f t="shared" si="19"/>
        <v>EC</v>
      </c>
      <c r="M202" s="19" t="str">
        <f t="shared" si="20"/>
        <v>2023</v>
      </c>
      <c r="N202" s="19" t="str">
        <f t="shared" si="21"/>
        <v>2023 EC 1</v>
      </c>
      <c r="O202" s="19">
        <f>INDEX('Points ref'!B:B, MATCH($N202, 'Points ref'!A:A, 0))</f>
        <v>0</v>
      </c>
      <c r="P202" s="21" t="str">
        <f t="shared" si="22"/>
        <v>[FRA] HOSTEAU, CHRISTOPHE (14d2f38f)</v>
      </c>
      <c r="Q202" s="30">
        <f t="shared" ca="1" si="23"/>
        <v>59</v>
      </c>
    </row>
    <row r="203" spans="1:17" x14ac:dyDescent="0.2">
      <c r="A203" t="s">
        <v>649</v>
      </c>
      <c r="B203" t="s">
        <v>287</v>
      </c>
      <c r="C203" t="s">
        <v>650</v>
      </c>
      <c r="D203" t="s">
        <v>564</v>
      </c>
      <c r="E203">
        <v>1</v>
      </c>
      <c r="F203" s="28">
        <v>24101</v>
      </c>
      <c r="G203" t="s">
        <v>608</v>
      </c>
      <c r="H203" t="s">
        <v>79</v>
      </c>
      <c r="I203">
        <v>2</v>
      </c>
      <c r="J203" t="s">
        <v>21</v>
      </c>
      <c r="K203" s="19" t="str">
        <f t="shared" si="18"/>
        <v>m</v>
      </c>
      <c r="L203" s="19" t="str">
        <f t="shared" si="19"/>
        <v>EC</v>
      </c>
      <c r="M203" s="19" t="str">
        <f t="shared" si="20"/>
        <v>2023</v>
      </c>
      <c r="N203" s="19" t="str">
        <f t="shared" si="21"/>
        <v>2023 EC 2</v>
      </c>
      <c r="O203" s="19">
        <f>INDEX('Points ref'!B:B, MATCH($N203, 'Points ref'!A:A, 0))</f>
        <v>0</v>
      </c>
      <c r="P203" s="21" t="str">
        <f t="shared" si="22"/>
        <v>[AUT] MOSER, Karl (ee3b1aa9)</v>
      </c>
      <c r="Q203" s="30">
        <f t="shared" ca="1" si="23"/>
        <v>60</v>
      </c>
    </row>
    <row r="204" spans="1:17" x14ac:dyDescent="0.2">
      <c r="A204" t="s">
        <v>653</v>
      </c>
      <c r="B204" t="s">
        <v>31</v>
      </c>
      <c r="C204" t="s">
        <v>654</v>
      </c>
      <c r="D204" t="s">
        <v>655</v>
      </c>
      <c r="E204">
        <v>1</v>
      </c>
      <c r="F204" s="28">
        <v>24586</v>
      </c>
      <c r="G204" t="s">
        <v>608</v>
      </c>
      <c r="H204" t="s">
        <v>79</v>
      </c>
      <c r="I204">
        <v>3</v>
      </c>
      <c r="J204" t="s">
        <v>21</v>
      </c>
      <c r="K204" s="19" t="str">
        <f t="shared" si="18"/>
        <v>m</v>
      </c>
      <c r="L204" s="19" t="str">
        <f t="shared" si="19"/>
        <v>EC</v>
      </c>
      <c r="M204" s="19" t="str">
        <f t="shared" si="20"/>
        <v>2023</v>
      </c>
      <c r="N204" s="19" t="str">
        <f t="shared" si="21"/>
        <v>2023 EC 3</v>
      </c>
      <c r="O204" s="19">
        <f>INDEX('Points ref'!B:B, MATCH($N204, 'Points ref'!A:A, 0))</f>
        <v>0</v>
      </c>
      <c r="P204" s="21" t="str">
        <f t="shared" si="22"/>
        <v>[GEO] MAKHATADZE, Zaza (5cdd575a)</v>
      </c>
      <c r="Q204" s="30">
        <f t="shared" ca="1" si="23"/>
        <v>58</v>
      </c>
    </row>
    <row r="205" spans="1:17" x14ac:dyDescent="0.2">
      <c r="A205" t="s">
        <v>651</v>
      </c>
      <c r="B205" t="s">
        <v>53</v>
      </c>
      <c r="C205" t="s">
        <v>652</v>
      </c>
      <c r="D205" t="s">
        <v>570</v>
      </c>
      <c r="E205">
        <v>1</v>
      </c>
      <c r="F205" s="28">
        <v>24994</v>
      </c>
      <c r="G205" t="s">
        <v>608</v>
      </c>
      <c r="H205" t="s">
        <v>79</v>
      </c>
      <c r="I205">
        <v>3</v>
      </c>
      <c r="J205" t="s">
        <v>21</v>
      </c>
      <c r="K205" s="19" t="str">
        <f t="shared" si="18"/>
        <v>m</v>
      </c>
      <c r="L205" s="19" t="str">
        <f t="shared" si="19"/>
        <v>EC</v>
      </c>
      <c r="M205" s="19" t="str">
        <f t="shared" si="20"/>
        <v>2023</v>
      </c>
      <c r="N205" s="19" t="str">
        <f t="shared" si="21"/>
        <v>2023 EC 3</v>
      </c>
      <c r="O205" s="19">
        <f>INDEX('Points ref'!B:B, MATCH($N205, 'Points ref'!A:A, 0))</f>
        <v>0</v>
      </c>
      <c r="P205" s="21" t="str">
        <f t="shared" si="22"/>
        <v>[GER] ENDRAS, Robert (ddd554d2)</v>
      </c>
      <c r="Q205" s="30">
        <f t="shared" ca="1" si="23"/>
        <v>57</v>
      </c>
    </row>
    <row r="206" spans="1:17" x14ac:dyDescent="0.2">
      <c r="A206" t="s">
        <v>656</v>
      </c>
      <c r="B206" t="s">
        <v>287</v>
      </c>
      <c r="C206" t="s">
        <v>657</v>
      </c>
      <c r="D206" t="s">
        <v>658</v>
      </c>
      <c r="E206">
        <v>1</v>
      </c>
      <c r="F206" s="28">
        <v>24560</v>
      </c>
      <c r="G206" t="s">
        <v>608</v>
      </c>
      <c r="H206" t="s">
        <v>93</v>
      </c>
      <c r="I206">
        <v>1</v>
      </c>
      <c r="J206" t="s">
        <v>21</v>
      </c>
      <c r="K206" s="19" t="str">
        <f t="shared" si="18"/>
        <v>m</v>
      </c>
      <c r="L206" s="19" t="str">
        <f t="shared" si="19"/>
        <v>EC</v>
      </c>
      <c r="M206" s="19" t="str">
        <f t="shared" si="20"/>
        <v>2023</v>
      </c>
      <c r="N206" s="19" t="str">
        <f t="shared" si="21"/>
        <v>2023 EC 1</v>
      </c>
      <c r="O206" s="19">
        <f>INDEX('Points ref'!B:B, MATCH($N206, 'Points ref'!A:A, 0))</f>
        <v>0</v>
      </c>
      <c r="P206" s="21" t="str">
        <f t="shared" si="22"/>
        <v>[AUT] RUSU, Iulian (c79634ab)</v>
      </c>
      <c r="Q206" s="30">
        <f t="shared" ca="1" si="23"/>
        <v>58</v>
      </c>
    </row>
    <row r="207" spans="1:17" x14ac:dyDescent="0.2">
      <c r="A207" t="s">
        <v>659</v>
      </c>
      <c r="B207" t="s">
        <v>40</v>
      </c>
      <c r="C207" t="s">
        <v>660</v>
      </c>
      <c r="D207" t="s">
        <v>661</v>
      </c>
      <c r="E207">
        <v>1</v>
      </c>
      <c r="F207" s="28">
        <v>24252</v>
      </c>
      <c r="G207" t="s">
        <v>608</v>
      </c>
      <c r="H207" t="s">
        <v>93</v>
      </c>
      <c r="I207">
        <v>2</v>
      </c>
      <c r="J207" t="s">
        <v>21</v>
      </c>
      <c r="K207" s="19" t="str">
        <f t="shared" si="18"/>
        <v>m</v>
      </c>
      <c r="L207" s="19" t="str">
        <f t="shared" si="19"/>
        <v>EC</v>
      </c>
      <c r="M207" s="19" t="str">
        <f t="shared" si="20"/>
        <v>2023</v>
      </c>
      <c r="N207" s="19" t="str">
        <f t="shared" si="21"/>
        <v>2023 EC 2</v>
      </c>
      <c r="O207" s="19">
        <f>INDEX('Points ref'!B:B, MATCH($N207, 'Points ref'!A:A, 0))</f>
        <v>0</v>
      </c>
      <c r="P207" s="21" t="str">
        <f t="shared" si="22"/>
        <v>[POL] KUPCZYNSKI, Grzegorz (f9b41b43)</v>
      </c>
      <c r="Q207" s="30">
        <f t="shared" ca="1" si="23"/>
        <v>59</v>
      </c>
    </row>
    <row r="208" spans="1:17" x14ac:dyDescent="0.2">
      <c r="A208" t="s">
        <v>662</v>
      </c>
      <c r="B208" t="s">
        <v>40</v>
      </c>
      <c r="C208" t="s">
        <v>663</v>
      </c>
      <c r="D208" t="s">
        <v>664</v>
      </c>
      <c r="E208">
        <v>1</v>
      </c>
      <c r="F208" s="28">
        <v>23747</v>
      </c>
      <c r="G208" t="s">
        <v>608</v>
      </c>
      <c r="H208" t="s">
        <v>93</v>
      </c>
      <c r="I208">
        <v>3</v>
      </c>
      <c r="J208" t="s">
        <v>21</v>
      </c>
      <c r="K208" s="19" t="str">
        <f t="shared" si="18"/>
        <v>m</v>
      </c>
      <c r="L208" s="19" t="str">
        <f t="shared" si="19"/>
        <v>EC</v>
      </c>
      <c r="M208" s="19" t="str">
        <f t="shared" si="20"/>
        <v>2023</v>
      </c>
      <c r="N208" s="19" t="str">
        <f t="shared" si="21"/>
        <v>2023 EC 3</v>
      </c>
      <c r="O208" s="19">
        <f>INDEX('Points ref'!B:B, MATCH($N208, 'Points ref'!A:A, 0))</f>
        <v>0</v>
      </c>
      <c r="P208" s="21" t="str">
        <f t="shared" si="22"/>
        <v>[POL] KAMINSKI, Slawomir (f7992b93)</v>
      </c>
      <c r="Q208" s="30">
        <f t="shared" ca="1" si="23"/>
        <v>60</v>
      </c>
    </row>
    <row r="209" spans="1:17" x14ac:dyDescent="0.2">
      <c r="A209" t="s">
        <v>665</v>
      </c>
      <c r="B209" t="s">
        <v>40</v>
      </c>
      <c r="C209" t="s">
        <v>666</v>
      </c>
      <c r="D209" t="s">
        <v>664</v>
      </c>
      <c r="E209">
        <v>1</v>
      </c>
      <c r="F209" s="28">
        <v>24178</v>
      </c>
      <c r="G209" t="s">
        <v>608</v>
      </c>
      <c r="H209" t="s">
        <v>93</v>
      </c>
      <c r="I209">
        <v>3</v>
      </c>
      <c r="J209" t="s">
        <v>21</v>
      </c>
      <c r="K209" s="19" t="str">
        <f t="shared" si="18"/>
        <v>m</v>
      </c>
      <c r="L209" s="19" t="str">
        <f t="shared" si="19"/>
        <v>EC</v>
      </c>
      <c r="M209" s="19" t="str">
        <f t="shared" si="20"/>
        <v>2023</v>
      </c>
      <c r="N209" s="19" t="str">
        <f t="shared" si="21"/>
        <v>2023 EC 3</v>
      </c>
      <c r="O209" s="19">
        <f>INDEX('Points ref'!B:B, MATCH($N209, 'Points ref'!A:A, 0))</f>
        <v>0</v>
      </c>
      <c r="P209" s="21" t="str">
        <f t="shared" si="22"/>
        <v>[POL] PADUCH, Slawomir (7a5c5d3d)</v>
      </c>
      <c r="Q209" s="30">
        <f t="shared" ca="1" si="23"/>
        <v>59</v>
      </c>
    </row>
    <row r="210" spans="1:17" x14ac:dyDescent="0.2">
      <c r="A210" t="s">
        <v>667</v>
      </c>
      <c r="B210" t="s">
        <v>279</v>
      </c>
      <c r="C210" t="s">
        <v>668</v>
      </c>
      <c r="D210" t="s">
        <v>669</v>
      </c>
      <c r="E210">
        <v>1</v>
      </c>
      <c r="F210" s="28">
        <v>25137</v>
      </c>
      <c r="G210" t="s">
        <v>608</v>
      </c>
      <c r="H210" t="s">
        <v>106</v>
      </c>
      <c r="I210">
        <v>1</v>
      </c>
      <c r="J210" t="s">
        <v>21</v>
      </c>
      <c r="K210" s="19" t="str">
        <f t="shared" si="18"/>
        <v>m</v>
      </c>
      <c r="L210" s="19" t="str">
        <f t="shared" si="19"/>
        <v>EC</v>
      </c>
      <c r="M210" s="19" t="str">
        <f t="shared" si="20"/>
        <v>2023</v>
      </c>
      <c r="N210" s="19" t="str">
        <f t="shared" si="21"/>
        <v>2023 EC 1</v>
      </c>
      <c r="O210" s="19">
        <f>INDEX('Points ref'!B:B, MATCH($N210, 'Points ref'!A:A, 0))</f>
        <v>0</v>
      </c>
      <c r="P210" s="21" t="str">
        <f t="shared" si="22"/>
        <v>[HUN] SZOCS, Laszlo (7b4c998f)</v>
      </c>
      <c r="Q210" s="30">
        <f t="shared" ca="1" si="23"/>
        <v>57</v>
      </c>
    </row>
    <row r="211" spans="1:17" x14ac:dyDescent="0.2">
      <c r="A211" t="s">
        <v>670</v>
      </c>
      <c r="B211" t="s">
        <v>181</v>
      </c>
      <c r="C211" t="s">
        <v>671</v>
      </c>
      <c r="D211" t="s">
        <v>672</v>
      </c>
      <c r="E211">
        <v>1</v>
      </c>
      <c r="F211" s="28">
        <v>24747</v>
      </c>
      <c r="G211" t="s">
        <v>608</v>
      </c>
      <c r="H211" t="s">
        <v>106</v>
      </c>
      <c r="I211">
        <v>2</v>
      </c>
      <c r="J211" t="s">
        <v>21</v>
      </c>
      <c r="K211" s="19" t="str">
        <f t="shared" si="18"/>
        <v>m</v>
      </c>
      <c r="L211" s="19" t="str">
        <f t="shared" si="19"/>
        <v>EC</v>
      </c>
      <c r="M211" s="19" t="str">
        <f t="shared" si="20"/>
        <v>2023</v>
      </c>
      <c r="N211" s="19" t="str">
        <f t="shared" si="21"/>
        <v>2023 EC 2</v>
      </c>
      <c r="O211" s="19">
        <f>INDEX('Points ref'!B:B, MATCH($N211, 'Points ref'!A:A, 0))</f>
        <v>0</v>
      </c>
      <c r="P211" s="21" t="str">
        <f t="shared" si="22"/>
        <v>[MDA] MARINESCU, Viorel (c8368d4f)</v>
      </c>
      <c r="Q211" s="30">
        <f t="shared" ca="1" si="23"/>
        <v>58</v>
      </c>
    </row>
    <row r="212" spans="1:17" x14ac:dyDescent="0.2">
      <c r="A212" t="s">
        <v>676</v>
      </c>
      <c r="B212" t="s">
        <v>36</v>
      </c>
      <c r="C212" t="s">
        <v>677</v>
      </c>
      <c r="D212" t="s">
        <v>678</v>
      </c>
      <c r="E212">
        <v>1</v>
      </c>
      <c r="F212" s="28">
        <v>25072</v>
      </c>
      <c r="G212" t="s">
        <v>608</v>
      </c>
      <c r="H212" t="s">
        <v>106</v>
      </c>
      <c r="I212">
        <v>3</v>
      </c>
      <c r="J212" t="s">
        <v>21</v>
      </c>
      <c r="K212" s="19" t="str">
        <f t="shared" si="18"/>
        <v>m</v>
      </c>
      <c r="L212" s="19" t="str">
        <f t="shared" si="19"/>
        <v>EC</v>
      </c>
      <c r="M212" s="19" t="str">
        <f t="shared" si="20"/>
        <v>2023</v>
      </c>
      <c r="N212" s="19" t="str">
        <f t="shared" si="21"/>
        <v>2023 EC 3</v>
      </c>
      <c r="O212" s="19">
        <f>INDEX('Points ref'!B:B, MATCH($N212, 'Points ref'!A:A, 0))</f>
        <v>0</v>
      </c>
      <c r="P212" s="21" t="str">
        <f t="shared" si="22"/>
        <v>[AZE] GASIMOV, Gabil (8b71f4f9)</v>
      </c>
      <c r="Q212" s="30">
        <f t="shared" ca="1" si="23"/>
        <v>57</v>
      </c>
    </row>
    <row r="213" spans="1:17" x14ac:dyDescent="0.2">
      <c r="A213" t="s">
        <v>673</v>
      </c>
      <c r="B213" t="s">
        <v>16</v>
      </c>
      <c r="C213" t="s">
        <v>674</v>
      </c>
      <c r="D213" t="s">
        <v>675</v>
      </c>
      <c r="E213">
        <v>1</v>
      </c>
      <c r="F213" s="28">
        <v>23761</v>
      </c>
      <c r="G213" t="s">
        <v>608</v>
      </c>
      <c r="H213" t="s">
        <v>106</v>
      </c>
      <c r="I213">
        <v>3</v>
      </c>
      <c r="J213" t="s">
        <v>21</v>
      </c>
      <c r="K213" s="19" t="str">
        <f t="shared" si="18"/>
        <v>m</v>
      </c>
      <c r="L213" s="19" t="str">
        <f t="shared" si="19"/>
        <v>EC</v>
      </c>
      <c r="M213" s="19" t="str">
        <f t="shared" si="20"/>
        <v>2023</v>
      </c>
      <c r="N213" s="19" t="str">
        <f t="shared" si="21"/>
        <v>2023 EC 3</v>
      </c>
      <c r="O213" s="19">
        <f>INDEX('Points ref'!B:B, MATCH($N213, 'Points ref'!A:A, 0))</f>
        <v>0</v>
      </c>
      <c r="P213" s="21" t="str">
        <f t="shared" si="22"/>
        <v>[FRA] TRABELSI, Miled (3b53d538)</v>
      </c>
      <c r="Q213" s="30">
        <f t="shared" ca="1" si="23"/>
        <v>60</v>
      </c>
    </row>
    <row r="214" spans="1:17" x14ac:dyDescent="0.2">
      <c r="A214" t="s">
        <v>679</v>
      </c>
      <c r="B214" t="s">
        <v>53</v>
      </c>
      <c r="C214" t="s">
        <v>680</v>
      </c>
      <c r="D214" t="s">
        <v>681</v>
      </c>
      <c r="E214">
        <v>2</v>
      </c>
      <c r="F214" s="28">
        <v>24943</v>
      </c>
      <c r="G214" t="s">
        <v>682</v>
      </c>
      <c r="H214" t="s">
        <v>237</v>
      </c>
      <c r="I214">
        <v>1</v>
      </c>
      <c r="J214" t="s">
        <v>21</v>
      </c>
      <c r="K214" s="19" t="str">
        <f t="shared" si="18"/>
        <v>w</v>
      </c>
      <c r="L214" s="19" t="str">
        <f t="shared" si="19"/>
        <v>EC</v>
      </c>
      <c r="M214" s="19" t="str">
        <f t="shared" si="20"/>
        <v>2023</v>
      </c>
      <c r="N214" s="19" t="str">
        <f t="shared" si="21"/>
        <v>2023 EC 1</v>
      </c>
      <c r="O214" s="19">
        <f>INDEX('Points ref'!B:B, MATCH($N214, 'Points ref'!A:A, 0))</f>
        <v>0</v>
      </c>
      <c r="P214" s="21" t="str">
        <f t="shared" si="22"/>
        <v>[GER] SPRENGER, Anita (8f685fe9)</v>
      </c>
      <c r="Q214" s="30">
        <f t="shared" ca="1" si="23"/>
        <v>57</v>
      </c>
    </row>
    <row r="215" spans="1:17" x14ac:dyDescent="0.2">
      <c r="A215" t="s">
        <v>683</v>
      </c>
      <c r="B215" t="s">
        <v>27</v>
      </c>
      <c r="C215" t="s">
        <v>684</v>
      </c>
      <c r="D215" t="s">
        <v>685</v>
      </c>
      <c r="E215">
        <v>2</v>
      </c>
      <c r="F215" s="28">
        <v>23770</v>
      </c>
      <c r="G215" t="s">
        <v>682</v>
      </c>
      <c r="H215" t="s">
        <v>237</v>
      </c>
      <c r="I215">
        <v>2</v>
      </c>
      <c r="J215" t="s">
        <v>21</v>
      </c>
      <c r="K215" s="19" t="str">
        <f t="shared" si="18"/>
        <v>w</v>
      </c>
      <c r="L215" s="19" t="str">
        <f t="shared" si="19"/>
        <v>EC</v>
      </c>
      <c r="M215" s="19" t="str">
        <f t="shared" si="20"/>
        <v>2023</v>
      </c>
      <c r="N215" s="19" t="str">
        <f t="shared" si="21"/>
        <v>2023 EC 2</v>
      </c>
      <c r="O215" s="19">
        <f>INDEX('Points ref'!B:B, MATCH($N215, 'Points ref'!A:A, 0))</f>
        <v>0</v>
      </c>
      <c r="P215" s="21" t="str">
        <f t="shared" si="22"/>
        <v>[ITA] ARRIGONI, Diana (7a213d55)</v>
      </c>
      <c r="Q215" s="30">
        <f t="shared" ca="1" si="23"/>
        <v>60</v>
      </c>
    </row>
    <row r="216" spans="1:17" x14ac:dyDescent="0.2">
      <c r="A216" t="s">
        <v>686</v>
      </c>
      <c r="B216" t="s">
        <v>16</v>
      </c>
      <c r="C216" t="s">
        <v>687</v>
      </c>
      <c r="D216" t="s">
        <v>688</v>
      </c>
      <c r="E216">
        <v>2</v>
      </c>
      <c r="F216" s="28">
        <v>24601</v>
      </c>
      <c r="G216" t="s">
        <v>682</v>
      </c>
      <c r="H216" t="s">
        <v>237</v>
      </c>
      <c r="I216">
        <v>3</v>
      </c>
      <c r="J216" t="s">
        <v>21</v>
      </c>
      <c r="K216" s="19" t="str">
        <f t="shared" si="18"/>
        <v>w</v>
      </c>
      <c r="L216" s="19" t="str">
        <f t="shared" si="19"/>
        <v>EC</v>
      </c>
      <c r="M216" s="19" t="str">
        <f t="shared" si="20"/>
        <v>2023</v>
      </c>
      <c r="N216" s="19" t="str">
        <f t="shared" si="21"/>
        <v>2023 EC 3</v>
      </c>
      <c r="O216" s="19">
        <f>INDEX('Points ref'!B:B, MATCH($N216, 'Points ref'!A:A, 0))</f>
        <v>0</v>
      </c>
      <c r="P216" s="21" t="str">
        <f t="shared" si="22"/>
        <v>[FRA] PINEAU, Anne-Cecile (bd2a9549)</v>
      </c>
      <c r="Q216" s="30">
        <f t="shared" ca="1" si="23"/>
        <v>58</v>
      </c>
    </row>
    <row r="217" spans="1:17" x14ac:dyDescent="0.2">
      <c r="A217" t="s">
        <v>689</v>
      </c>
      <c r="B217" t="s">
        <v>53</v>
      </c>
      <c r="C217" t="s">
        <v>690</v>
      </c>
      <c r="D217" t="s">
        <v>498</v>
      </c>
      <c r="E217">
        <v>2</v>
      </c>
      <c r="F217" s="28">
        <v>24446</v>
      </c>
      <c r="G217" t="s">
        <v>682</v>
      </c>
      <c r="H217" t="s">
        <v>117</v>
      </c>
      <c r="I217">
        <v>1</v>
      </c>
      <c r="J217" t="s">
        <v>21</v>
      </c>
      <c r="K217" s="19" t="str">
        <f t="shared" si="18"/>
        <v>w</v>
      </c>
      <c r="L217" s="19" t="str">
        <f t="shared" si="19"/>
        <v>EC</v>
      </c>
      <c r="M217" s="19" t="str">
        <f t="shared" si="20"/>
        <v>2023</v>
      </c>
      <c r="N217" s="19" t="str">
        <f t="shared" si="21"/>
        <v>2023 EC 1</v>
      </c>
      <c r="O217" s="19">
        <f>INDEX('Points ref'!B:B, MATCH($N217, 'Points ref'!A:A, 0))</f>
        <v>0</v>
      </c>
      <c r="P217" s="21" t="str">
        <f t="shared" si="22"/>
        <v>[GER] SCHUEREN, Claudia (3ac8bb7e)</v>
      </c>
      <c r="Q217" s="30">
        <f t="shared" ca="1" si="23"/>
        <v>59</v>
      </c>
    </row>
    <row r="218" spans="1:17" x14ac:dyDescent="0.2">
      <c r="A218" t="s">
        <v>691</v>
      </c>
      <c r="B218" t="s">
        <v>27</v>
      </c>
      <c r="C218" t="s">
        <v>692</v>
      </c>
      <c r="D218" t="s">
        <v>693</v>
      </c>
      <c r="E218">
        <v>2</v>
      </c>
      <c r="F218" s="28">
        <v>24071</v>
      </c>
      <c r="G218" t="s">
        <v>682</v>
      </c>
      <c r="H218" t="s">
        <v>117</v>
      </c>
      <c r="I218">
        <v>2</v>
      </c>
      <c r="J218" t="s">
        <v>21</v>
      </c>
      <c r="K218" s="19" t="str">
        <f t="shared" si="18"/>
        <v>w</v>
      </c>
      <c r="L218" s="19" t="str">
        <f t="shared" si="19"/>
        <v>EC</v>
      </c>
      <c r="M218" s="19" t="str">
        <f t="shared" si="20"/>
        <v>2023</v>
      </c>
      <c r="N218" s="19" t="str">
        <f t="shared" si="21"/>
        <v>2023 EC 2</v>
      </c>
      <c r="O218" s="19">
        <f>INDEX('Points ref'!B:B, MATCH($N218, 'Points ref'!A:A, 0))</f>
        <v>0</v>
      </c>
      <c r="P218" s="21" t="str">
        <f t="shared" si="22"/>
        <v>[ITA] GUEMATI, Maha Aida (57f5ce47)</v>
      </c>
      <c r="Q218" s="30">
        <f t="shared" ca="1" si="23"/>
        <v>60</v>
      </c>
    </row>
    <row r="219" spans="1:17" x14ac:dyDescent="0.2">
      <c r="A219" t="s">
        <v>694</v>
      </c>
      <c r="B219" t="s">
        <v>27</v>
      </c>
      <c r="C219" t="s">
        <v>695</v>
      </c>
      <c r="D219" t="s">
        <v>696</v>
      </c>
      <c r="E219">
        <v>2</v>
      </c>
      <c r="F219" s="28">
        <v>23839</v>
      </c>
      <c r="G219" t="s">
        <v>682</v>
      </c>
      <c r="H219" t="s">
        <v>117</v>
      </c>
      <c r="I219">
        <v>3</v>
      </c>
      <c r="J219" t="s">
        <v>21</v>
      </c>
      <c r="K219" s="19" t="str">
        <f t="shared" si="18"/>
        <v>w</v>
      </c>
      <c r="L219" s="19" t="str">
        <f t="shared" si="19"/>
        <v>EC</v>
      </c>
      <c r="M219" s="19" t="str">
        <f t="shared" si="20"/>
        <v>2023</v>
      </c>
      <c r="N219" s="19" t="str">
        <f t="shared" si="21"/>
        <v>2023 EC 3</v>
      </c>
      <c r="O219" s="19">
        <f>INDEX('Points ref'!B:B, MATCH($N219, 'Points ref'!A:A, 0))</f>
        <v>0</v>
      </c>
      <c r="P219" s="21" t="str">
        <f t="shared" si="22"/>
        <v>[ITA] SESTIERI, Gianna (8b57bc5a)</v>
      </c>
      <c r="Q219" s="30">
        <f t="shared" ca="1" si="23"/>
        <v>60</v>
      </c>
    </row>
    <row r="220" spans="1:17" x14ac:dyDescent="0.2">
      <c r="A220" t="s">
        <v>697</v>
      </c>
      <c r="B220" t="s">
        <v>16</v>
      </c>
      <c r="C220" t="s">
        <v>698</v>
      </c>
      <c r="D220" t="s">
        <v>626</v>
      </c>
      <c r="E220">
        <v>1</v>
      </c>
      <c r="F220" s="28">
        <v>21689</v>
      </c>
      <c r="G220" t="s">
        <v>699</v>
      </c>
      <c r="H220" t="s">
        <v>20</v>
      </c>
      <c r="I220">
        <v>1</v>
      </c>
      <c r="J220" t="s">
        <v>21</v>
      </c>
      <c r="K220" s="19" t="str">
        <f t="shared" si="18"/>
        <v>m</v>
      </c>
      <c r="L220" s="19" t="str">
        <f t="shared" si="19"/>
        <v>EC</v>
      </c>
      <c r="M220" s="19" t="str">
        <f t="shared" si="20"/>
        <v>2023</v>
      </c>
      <c r="N220" s="19" t="str">
        <f t="shared" si="21"/>
        <v>2023 EC 1</v>
      </c>
      <c r="O220" s="19">
        <f>INDEX('Points ref'!B:B, MATCH($N220, 'Points ref'!A:A, 0))</f>
        <v>0</v>
      </c>
      <c r="P220" s="21" t="str">
        <f t="shared" si="22"/>
        <v>[FRA] JEAN GILLES, Christian (166a7d8c)</v>
      </c>
      <c r="Q220" s="30">
        <f t="shared" ca="1" si="23"/>
        <v>66</v>
      </c>
    </row>
    <row r="221" spans="1:17" x14ac:dyDescent="0.2">
      <c r="A221" t="s">
        <v>700</v>
      </c>
      <c r="B221" t="s">
        <v>174</v>
      </c>
      <c r="C221" t="s">
        <v>701</v>
      </c>
      <c r="D221" t="s">
        <v>702</v>
      </c>
      <c r="E221">
        <v>1</v>
      </c>
      <c r="F221" s="28">
        <v>23262</v>
      </c>
      <c r="G221" t="s">
        <v>699</v>
      </c>
      <c r="H221" t="s">
        <v>20</v>
      </c>
      <c r="I221">
        <v>2</v>
      </c>
      <c r="J221" t="s">
        <v>21</v>
      </c>
      <c r="K221" s="19" t="str">
        <f t="shared" si="18"/>
        <v>m</v>
      </c>
      <c r="L221" s="19" t="str">
        <f t="shared" si="19"/>
        <v>EC</v>
      </c>
      <c r="M221" s="19" t="str">
        <f t="shared" si="20"/>
        <v>2023</v>
      </c>
      <c r="N221" s="19" t="str">
        <f t="shared" si="21"/>
        <v>2023 EC 2</v>
      </c>
      <c r="O221" s="19">
        <f>INDEX('Points ref'!B:B, MATCH($N221, 'Points ref'!A:A, 0))</f>
        <v>0</v>
      </c>
      <c r="P221" s="21" t="str">
        <f t="shared" si="22"/>
        <v>[ESP] ELORZA, Garayalde (2ab8a994)</v>
      </c>
      <c r="Q221" s="30">
        <f t="shared" ca="1" si="23"/>
        <v>62</v>
      </c>
    </row>
    <row r="222" spans="1:17" x14ac:dyDescent="0.2">
      <c r="A222" t="s">
        <v>703</v>
      </c>
      <c r="B222" t="s">
        <v>90</v>
      </c>
      <c r="C222" t="s">
        <v>704</v>
      </c>
      <c r="D222" t="s">
        <v>705</v>
      </c>
      <c r="E222">
        <v>1</v>
      </c>
      <c r="F222" s="28">
        <v>22259</v>
      </c>
      <c r="G222" t="s">
        <v>699</v>
      </c>
      <c r="H222" t="s">
        <v>20</v>
      </c>
      <c r="I222">
        <v>3</v>
      </c>
      <c r="J222" t="s">
        <v>21</v>
      </c>
      <c r="K222" s="19" t="str">
        <f t="shared" si="18"/>
        <v>m</v>
      </c>
      <c r="L222" s="19" t="str">
        <f t="shared" si="19"/>
        <v>EC</v>
      </c>
      <c r="M222" s="19" t="str">
        <f t="shared" si="20"/>
        <v>2023</v>
      </c>
      <c r="N222" s="19" t="str">
        <f t="shared" si="21"/>
        <v>2023 EC 3</v>
      </c>
      <c r="O222" s="19">
        <f>INDEX('Points ref'!B:B, MATCH($N222, 'Points ref'!A:A, 0))</f>
        <v>0</v>
      </c>
      <c r="P222" s="21" t="str">
        <f t="shared" si="22"/>
        <v>[ROU] PANDUR, Dan (2faa82ed)</v>
      </c>
      <c r="Q222" s="30">
        <f t="shared" ca="1" si="23"/>
        <v>65</v>
      </c>
    </row>
    <row r="223" spans="1:17" x14ac:dyDescent="0.2">
      <c r="A223" t="s">
        <v>706</v>
      </c>
      <c r="B223" t="s">
        <v>437</v>
      </c>
      <c r="C223" t="s">
        <v>616</v>
      </c>
      <c r="D223" t="s">
        <v>707</v>
      </c>
      <c r="E223">
        <v>1</v>
      </c>
      <c r="F223" s="28">
        <v>22551</v>
      </c>
      <c r="G223" t="s">
        <v>699</v>
      </c>
      <c r="H223" t="s">
        <v>34</v>
      </c>
      <c r="I223">
        <v>1</v>
      </c>
      <c r="J223" t="s">
        <v>21</v>
      </c>
      <c r="K223" s="19" t="str">
        <f t="shared" si="18"/>
        <v>m</v>
      </c>
      <c r="L223" s="19" t="str">
        <f t="shared" si="19"/>
        <v>EC</v>
      </c>
      <c r="M223" s="19" t="str">
        <f t="shared" si="20"/>
        <v>2023</v>
      </c>
      <c r="N223" s="19" t="str">
        <f t="shared" si="21"/>
        <v>2023 EC 1</v>
      </c>
      <c r="O223" s="19">
        <f>INDEX('Points ref'!B:B, MATCH($N223, 'Points ref'!A:A, 0))</f>
        <v>0</v>
      </c>
      <c r="P223" s="21" t="str">
        <f t="shared" si="22"/>
        <v>[POR] GARCIA, Eduardo (664ad3d1)</v>
      </c>
      <c r="Q223" s="30">
        <f t="shared" ca="1" si="23"/>
        <v>64</v>
      </c>
    </row>
    <row r="224" spans="1:17" x14ac:dyDescent="0.2">
      <c r="A224" t="s">
        <v>708</v>
      </c>
      <c r="B224" t="s">
        <v>40</v>
      </c>
      <c r="C224" t="s">
        <v>709</v>
      </c>
      <c r="D224" t="s">
        <v>710</v>
      </c>
      <c r="E224">
        <v>1</v>
      </c>
      <c r="F224" s="28">
        <v>22173</v>
      </c>
      <c r="G224" t="s">
        <v>699</v>
      </c>
      <c r="H224" t="s">
        <v>34</v>
      </c>
      <c r="I224">
        <v>2</v>
      </c>
      <c r="J224" t="s">
        <v>21</v>
      </c>
      <c r="K224" s="19" t="str">
        <f t="shared" si="18"/>
        <v>m</v>
      </c>
      <c r="L224" s="19" t="str">
        <f t="shared" si="19"/>
        <v>EC</v>
      </c>
      <c r="M224" s="19" t="str">
        <f t="shared" si="20"/>
        <v>2023</v>
      </c>
      <c r="N224" s="19" t="str">
        <f t="shared" si="21"/>
        <v>2023 EC 2</v>
      </c>
      <c r="O224" s="19">
        <f>INDEX('Points ref'!B:B, MATCH($N224, 'Points ref'!A:A, 0))</f>
        <v>0</v>
      </c>
      <c r="P224" s="21" t="str">
        <f t="shared" si="22"/>
        <v>[POL] PAZGAN, Stanislaw (1229e89f)</v>
      </c>
      <c r="Q224" s="30">
        <f t="shared" ca="1" si="23"/>
        <v>65</v>
      </c>
    </row>
    <row r="225" spans="1:17" x14ac:dyDescent="0.2">
      <c r="A225" t="s">
        <v>711</v>
      </c>
      <c r="B225" t="s">
        <v>279</v>
      </c>
      <c r="C225" t="s">
        <v>712</v>
      </c>
      <c r="D225" t="s">
        <v>713</v>
      </c>
      <c r="E225">
        <v>1</v>
      </c>
      <c r="F225" s="28">
        <v>23014</v>
      </c>
      <c r="G225" t="s">
        <v>699</v>
      </c>
      <c r="H225" t="s">
        <v>34</v>
      </c>
      <c r="I225">
        <v>3</v>
      </c>
      <c r="J225" t="s">
        <v>21</v>
      </c>
      <c r="K225" s="19" t="str">
        <f t="shared" si="18"/>
        <v>m</v>
      </c>
      <c r="L225" s="19" t="str">
        <f t="shared" si="19"/>
        <v>EC</v>
      </c>
      <c r="M225" s="19" t="str">
        <f t="shared" si="20"/>
        <v>2023</v>
      </c>
      <c r="N225" s="19" t="str">
        <f t="shared" si="21"/>
        <v>2023 EC 3</v>
      </c>
      <c r="O225" s="19">
        <f>INDEX('Points ref'!B:B, MATCH($N225, 'Points ref'!A:A, 0))</f>
        <v>0</v>
      </c>
      <c r="P225" s="21" t="str">
        <f t="shared" si="22"/>
        <v>[HUN] KORANYI, Miklos (dc69cc5f)</v>
      </c>
      <c r="Q225" s="30">
        <f t="shared" ca="1" si="23"/>
        <v>62</v>
      </c>
    </row>
    <row r="226" spans="1:17" x14ac:dyDescent="0.2">
      <c r="A226" t="s">
        <v>714</v>
      </c>
      <c r="B226" t="s">
        <v>279</v>
      </c>
      <c r="C226" t="s">
        <v>715</v>
      </c>
      <c r="D226" t="s">
        <v>716</v>
      </c>
      <c r="E226">
        <v>1</v>
      </c>
      <c r="F226" s="28">
        <v>22221</v>
      </c>
      <c r="G226" t="s">
        <v>699</v>
      </c>
      <c r="H226" t="s">
        <v>51</v>
      </c>
      <c r="I226">
        <v>1</v>
      </c>
      <c r="J226" t="s">
        <v>21</v>
      </c>
      <c r="K226" s="19" t="str">
        <f t="shared" si="18"/>
        <v>m</v>
      </c>
      <c r="L226" s="19" t="str">
        <f t="shared" si="19"/>
        <v>EC</v>
      </c>
      <c r="M226" s="19" t="str">
        <f t="shared" si="20"/>
        <v>2023</v>
      </c>
      <c r="N226" s="19" t="str">
        <f t="shared" si="21"/>
        <v>2023 EC 1</v>
      </c>
      <c r="O226" s="19">
        <f>INDEX('Points ref'!B:B, MATCH($N226, 'Points ref'!A:A, 0))</f>
        <v>0</v>
      </c>
      <c r="P226" s="21" t="str">
        <f t="shared" si="22"/>
        <v>[HUN] ZATIK, Jozsef (bbb167e7)</v>
      </c>
      <c r="Q226" s="30">
        <f t="shared" ca="1" si="23"/>
        <v>65</v>
      </c>
    </row>
    <row r="227" spans="1:17" x14ac:dyDescent="0.2">
      <c r="A227" t="s">
        <v>717</v>
      </c>
      <c r="B227" t="s">
        <v>16</v>
      </c>
      <c r="C227" t="s">
        <v>718</v>
      </c>
      <c r="D227" t="s">
        <v>719</v>
      </c>
      <c r="E227">
        <v>1</v>
      </c>
      <c r="F227" s="28">
        <v>22610</v>
      </c>
      <c r="G227" t="s">
        <v>699</v>
      </c>
      <c r="H227" t="s">
        <v>51</v>
      </c>
      <c r="I227">
        <v>2</v>
      </c>
      <c r="J227" t="s">
        <v>21</v>
      </c>
      <c r="K227" s="19" t="str">
        <f t="shared" si="18"/>
        <v>m</v>
      </c>
      <c r="L227" s="19" t="str">
        <f t="shared" si="19"/>
        <v>EC</v>
      </c>
      <c r="M227" s="19" t="str">
        <f t="shared" si="20"/>
        <v>2023</v>
      </c>
      <c r="N227" s="19" t="str">
        <f t="shared" si="21"/>
        <v>2023 EC 2</v>
      </c>
      <c r="O227" s="19">
        <f>INDEX('Points ref'!B:B, MATCH($N227, 'Points ref'!A:A, 0))</f>
        <v>0</v>
      </c>
      <c r="P227" s="21" t="str">
        <f t="shared" si="22"/>
        <v>[FRA] NOUASRIA, Nacer (5281b863)</v>
      </c>
      <c r="Q227" s="30">
        <f t="shared" ca="1" si="23"/>
        <v>64</v>
      </c>
    </row>
    <row r="228" spans="1:17" x14ac:dyDescent="0.2">
      <c r="A228" t="s">
        <v>720</v>
      </c>
      <c r="B228" t="s">
        <v>174</v>
      </c>
      <c r="C228" t="s">
        <v>721</v>
      </c>
      <c r="D228" t="s">
        <v>722</v>
      </c>
      <c r="E228">
        <v>1</v>
      </c>
      <c r="F228" s="28">
        <v>22871</v>
      </c>
      <c r="G228" t="s">
        <v>699</v>
      </c>
      <c r="H228" t="s">
        <v>51</v>
      </c>
      <c r="I228">
        <v>3</v>
      </c>
      <c r="J228" t="s">
        <v>21</v>
      </c>
      <c r="K228" s="19" t="str">
        <f t="shared" si="18"/>
        <v>m</v>
      </c>
      <c r="L228" s="19" t="str">
        <f t="shared" si="19"/>
        <v>EC</v>
      </c>
      <c r="M228" s="19" t="str">
        <f t="shared" si="20"/>
        <v>2023</v>
      </c>
      <c r="N228" s="19" t="str">
        <f t="shared" si="21"/>
        <v>2023 EC 3</v>
      </c>
      <c r="O228" s="19">
        <f>INDEX('Points ref'!B:B, MATCH($N228, 'Points ref'!A:A, 0))</f>
        <v>0</v>
      </c>
      <c r="P228" s="21" t="str">
        <f t="shared" si="22"/>
        <v>[ESP] RAMIREZ ROMERO, Juan Jose (314d2abc)</v>
      </c>
      <c r="Q228" s="30">
        <f t="shared" ca="1" si="23"/>
        <v>63</v>
      </c>
    </row>
    <row r="229" spans="1:17" x14ac:dyDescent="0.2">
      <c r="A229" t="s">
        <v>723</v>
      </c>
      <c r="B229" t="s">
        <v>16</v>
      </c>
      <c r="C229" t="s">
        <v>724</v>
      </c>
      <c r="D229" t="s">
        <v>638</v>
      </c>
      <c r="E229">
        <v>1</v>
      </c>
      <c r="F229" s="28">
        <v>23161</v>
      </c>
      <c r="G229" t="s">
        <v>699</v>
      </c>
      <c r="H229" t="s">
        <v>51</v>
      </c>
      <c r="I229">
        <v>3</v>
      </c>
      <c r="J229" t="s">
        <v>21</v>
      </c>
      <c r="K229" s="19" t="str">
        <f t="shared" si="18"/>
        <v>m</v>
      </c>
      <c r="L229" s="19" t="str">
        <f t="shared" si="19"/>
        <v>EC</v>
      </c>
      <c r="M229" s="19" t="str">
        <f t="shared" si="20"/>
        <v>2023</v>
      </c>
      <c r="N229" s="19" t="str">
        <f t="shared" si="21"/>
        <v>2023 EC 3</v>
      </c>
      <c r="O229" s="19">
        <f>INDEX('Points ref'!B:B, MATCH($N229, 'Points ref'!A:A, 0))</f>
        <v>0</v>
      </c>
      <c r="P229" s="21" t="str">
        <f t="shared" si="22"/>
        <v>[FRA] GESBERT, Christophe (915a82bf)</v>
      </c>
      <c r="Q229" s="30">
        <f t="shared" ca="1" si="23"/>
        <v>62</v>
      </c>
    </row>
    <row r="230" spans="1:17" x14ac:dyDescent="0.2">
      <c r="A230" t="s">
        <v>725</v>
      </c>
      <c r="B230" t="s">
        <v>287</v>
      </c>
      <c r="C230" t="s">
        <v>726</v>
      </c>
      <c r="D230" t="s">
        <v>727</v>
      </c>
      <c r="E230">
        <v>1</v>
      </c>
      <c r="F230" s="28">
        <v>21633</v>
      </c>
      <c r="G230" t="s">
        <v>699</v>
      </c>
      <c r="H230" t="s">
        <v>66</v>
      </c>
      <c r="I230">
        <v>1</v>
      </c>
      <c r="J230" t="s">
        <v>21</v>
      </c>
      <c r="K230" s="19" t="str">
        <f t="shared" si="18"/>
        <v>m</v>
      </c>
      <c r="L230" s="19" t="str">
        <f t="shared" si="19"/>
        <v>EC</v>
      </c>
      <c r="M230" s="19" t="str">
        <f t="shared" si="20"/>
        <v>2023</v>
      </c>
      <c r="N230" s="19" t="str">
        <f t="shared" si="21"/>
        <v>2023 EC 1</v>
      </c>
      <c r="O230" s="19">
        <f>INDEX('Points ref'!B:B, MATCH($N230, 'Points ref'!A:A, 0))</f>
        <v>0</v>
      </c>
      <c r="P230" s="21" t="str">
        <f t="shared" si="22"/>
        <v>[AUT] KURZ, Reinhold (e3351734)</v>
      </c>
      <c r="Q230" s="30">
        <f t="shared" ca="1" si="23"/>
        <v>66</v>
      </c>
    </row>
    <row r="231" spans="1:17" x14ac:dyDescent="0.2">
      <c r="A231" t="s">
        <v>728</v>
      </c>
      <c r="B231" t="s">
        <v>400</v>
      </c>
      <c r="C231" t="s">
        <v>729</v>
      </c>
      <c r="D231" t="s">
        <v>730</v>
      </c>
      <c r="E231">
        <v>1</v>
      </c>
      <c r="F231" s="28">
        <v>22817</v>
      </c>
      <c r="G231" t="s">
        <v>699</v>
      </c>
      <c r="H231" t="s">
        <v>66</v>
      </c>
      <c r="I231">
        <v>2</v>
      </c>
      <c r="J231" t="s">
        <v>21</v>
      </c>
      <c r="K231" s="19" t="str">
        <f t="shared" si="18"/>
        <v>m</v>
      </c>
      <c r="L231" s="19" t="str">
        <f t="shared" si="19"/>
        <v>EC</v>
      </c>
      <c r="M231" s="19" t="str">
        <f t="shared" si="20"/>
        <v>2023</v>
      </c>
      <c r="N231" s="19" t="str">
        <f t="shared" si="21"/>
        <v>2023 EC 2</v>
      </c>
      <c r="O231" s="19">
        <f>INDEX('Points ref'!B:B, MATCH($N231, 'Points ref'!A:A, 0))</f>
        <v>0</v>
      </c>
      <c r="P231" s="21" t="str">
        <f t="shared" si="22"/>
        <v>[SRB] JOCIC, Miroslav (1bbefedb)</v>
      </c>
      <c r="Q231" s="30">
        <f t="shared" ca="1" si="23"/>
        <v>63</v>
      </c>
    </row>
    <row r="232" spans="1:17" x14ac:dyDescent="0.2">
      <c r="A232" t="s">
        <v>734</v>
      </c>
      <c r="B232" t="s">
        <v>188</v>
      </c>
      <c r="C232" t="s">
        <v>735</v>
      </c>
      <c r="D232" t="s">
        <v>736</v>
      </c>
      <c r="E232">
        <v>1</v>
      </c>
      <c r="F232" s="28">
        <v>23177</v>
      </c>
      <c r="G232" t="s">
        <v>699</v>
      </c>
      <c r="H232" t="s">
        <v>66</v>
      </c>
      <c r="I232">
        <v>3</v>
      </c>
      <c r="J232" t="s">
        <v>21</v>
      </c>
      <c r="K232" s="19" t="str">
        <f t="shared" si="18"/>
        <v>m</v>
      </c>
      <c r="L232" s="19" t="str">
        <f t="shared" si="19"/>
        <v>EC</v>
      </c>
      <c r="M232" s="19" t="str">
        <f t="shared" si="20"/>
        <v>2023</v>
      </c>
      <c r="N232" s="19" t="str">
        <f t="shared" si="21"/>
        <v>2023 EC 3</v>
      </c>
      <c r="O232" s="19">
        <f>INDEX('Points ref'!B:B, MATCH($N232, 'Points ref'!A:A, 0))</f>
        <v>0</v>
      </c>
      <c r="P232" s="21" t="str">
        <f t="shared" si="22"/>
        <v>[SUI] PANTILLON, Gilbert (ed92d6cb)</v>
      </c>
      <c r="Q232" s="30">
        <f t="shared" ca="1" si="23"/>
        <v>62</v>
      </c>
    </row>
    <row r="233" spans="1:17" x14ac:dyDescent="0.2">
      <c r="A233" t="s">
        <v>731</v>
      </c>
      <c r="B233" t="s">
        <v>27</v>
      </c>
      <c r="C233" t="s">
        <v>732</v>
      </c>
      <c r="D233" t="s">
        <v>733</v>
      </c>
      <c r="E233">
        <v>1</v>
      </c>
      <c r="F233" s="28">
        <v>23068</v>
      </c>
      <c r="G233" t="s">
        <v>699</v>
      </c>
      <c r="H233" t="s">
        <v>66</v>
      </c>
      <c r="I233">
        <v>3</v>
      </c>
      <c r="J233" t="s">
        <v>21</v>
      </c>
      <c r="K233" s="19" t="str">
        <f t="shared" si="18"/>
        <v>m</v>
      </c>
      <c r="L233" s="19" t="str">
        <f t="shared" si="19"/>
        <v>EC</v>
      </c>
      <c r="M233" s="19" t="str">
        <f t="shared" si="20"/>
        <v>2023</v>
      </c>
      <c r="N233" s="19" t="str">
        <f t="shared" si="21"/>
        <v>2023 EC 3</v>
      </c>
      <c r="O233" s="19">
        <f>INDEX('Points ref'!B:B, MATCH($N233, 'Points ref'!A:A, 0))</f>
        <v>0</v>
      </c>
      <c r="P233" s="21" t="str">
        <f t="shared" si="22"/>
        <v>[ITA] SANTINI, Fabio (be724f56)</v>
      </c>
      <c r="Q233" s="30">
        <f t="shared" ca="1" si="23"/>
        <v>62</v>
      </c>
    </row>
    <row r="234" spans="1:17" x14ac:dyDescent="0.2">
      <c r="A234" t="s">
        <v>737</v>
      </c>
      <c r="B234" t="s">
        <v>36</v>
      </c>
      <c r="C234" t="s">
        <v>738</v>
      </c>
      <c r="D234" t="s">
        <v>739</v>
      </c>
      <c r="E234">
        <v>1</v>
      </c>
      <c r="F234" s="28">
        <v>21834</v>
      </c>
      <c r="G234" t="s">
        <v>699</v>
      </c>
      <c r="H234" t="s">
        <v>79</v>
      </c>
      <c r="I234">
        <v>1</v>
      </c>
      <c r="J234" t="s">
        <v>21</v>
      </c>
      <c r="K234" s="19" t="str">
        <f t="shared" si="18"/>
        <v>m</v>
      </c>
      <c r="L234" s="19" t="str">
        <f t="shared" si="19"/>
        <v>EC</v>
      </c>
      <c r="M234" s="19" t="str">
        <f t="shared" si="20"/>
        <v>2023</v>
      </c>
      <c r="N234" s="19" t="str">
        <f t="shared" si="21"/>
        <v>2023 EC 1</v>
      </c>
      <c r="O234" s="19">
        <f>INDEX('Points ref'!B:B, MATCH($N234, 'Points ref'!A:A, 0))</f>
        <v>0</v>
      </c>
      <c r="P234" s="21" t="str">
        <f t="shared" si="22"/>
        <v>[AZE] RAJABLI, Farhad (1ab159e4)</v>
      </c>
      <c r="Q234" s="30">
        <f t="shared" ca="1" si="23"/>
        <v>66</v>
      </c>
    </row>
    <row r="235" spans="1:17" x14ac:dyDescent="0.2">
      <c r="A235" t="s">
        <v>740</v>
      </c>
      <c r="B235" t="s">
        <v>188</v>
      </c>
      <c r="C235" t="s">
        <v>741</v>
      </c>
      <c r="D235" t="s">
        <v>742</v>
      </c>
      <c r="E235">
        <v>1</v>
      </c>
      <c r="F235" s="28">
        <v>22158</v>
      </c>
      <c r="G235" t="s">
        <v>699</v>
      </c>
      <c r="H235" t="s">
        <v>79</v>
      </c>
      <c r="I235">
        <v>2</v>
      </c>
      <c r="J235" t="s">
        <v>21</v>
      </c>
      <c r="K235" s="19" t="str">
        <f t="shared" si="18"/>
        <v>m</v>
      </c>
      <c r="L235" s="19" t="str">
        <f t="shared" si="19"/>
        <v>EC</v>
      </c>
      <c r="M235" s="19" t="str">
        <f t="shared" si="20"/>
        <v>2023</v>
      </c>
      <c r="N235" s="19" t="str">
        <f t="shared" si="21"/>
        <v>2023 EC 2</v>
      </c>
      <c r="O235" s="19">
        <f>INDEX('Points ref'!B:B, MATCH($N235, 'Points ref'!A:A, 0))</f>
        <v>0</v>
      </c>
      <c r="P235" s="21" t="str">
        <f t="shared" si="22"/>
        <v>[SUI] FUERST, Marcel (a1214b98)</v>
      </c>
      <c r="Q235" s="30">
        <f t="shared" ca="1" si="23"/>
        <v>65</v>
      </c>
    </row>
    <row r="236" spans="1:17" x14ac:dyDescent="0.2">
      <c r="A236" t="s">
        <v>743</v>
      </c>
      <c r="B236" t="s">
        <v>400</v>
      </c>
      <c r="C236" t="s">
        <v>744</v>
      </c>
      <c r="D236" t="s">
        <v>745</v>
      </c>
      <c r="E236">
        <v>1</v>
      </c>
      <c r="F236" s="28">
        <v>22810</v>
      </c>
      <c r="G236" t="s">
        <v>699</v>
      </c>
      <c r="H236" t="s">
        <v>79</v>
      </c>
      <c r="I236">
        <v>3</v>
      </c>
      <c r="J236" t="s">
        <v>21</v>
      </c>
      <c r="K236" s="19" t="str">
        <f t="shared" si="18"/>
        <v>m</v>
      </c>
      <c r="L236" s="19" t="str">
        <f t="shared" si="19"/>
        <v>EC</v>
      </c>
      <c r="M236" s="19" t="str">
        <f t="shared" si="20"/>
        <v>2023</v>
      </c>
      <c r="N236" s="19" t="str">
        <f t="shared" si="21"/>
        <v>2023 EC 3</v>
      </c>
      <c r="O236" s="19">
        <f>INDEX('Points ref'!B:B, MATCH($N236, 'Points ref'!A:A, 0))</f>
        <v>0</v>
      </c>
      <c r="P236" s="21" t="str">
        <f t="shared" si="22"/>
        <v>[SRB] NASKOVIC, Nenad (6beb7923)</v>
      </c>
      <c r="Q236" s="30">
        <f t="shared" ca="1" si="23"/>
        <v>63</v>
      </c>
    </row>
    <row r="237" spans="1:17" x14ac:dyDescent="0.2">
      <c r="A237" t="s">
        <v>746</v>
      </c>
      <c r="B237" t="s">
        <v>40</v>
      </c>
      <c r="C237" t="s">
        <v>747</v>
      </c>
      <c r="D237" t="s">
        <v>664</v>
      </c>
      <c r="E237">
        <v>1</v>
      </c>
      <c r="F237" s="28">
        <v>21883</v>
      </c>
      <c r="G237" t="s">
        <v>699</v>
      </c>
      <c r="H237" t="s">
        <v>79</v>
      </c>
      <c r="I237">
        <v>3</v>
      </c>
      <c r="J237" t="s">
        <v>21</v>
      </c>
      <c r="K237" s="19" t="str">
        <f t="shared" si="18"/>
        <v>m</v>
      </c>
      <c r="L237" s="19" t="str">
        <f t="shared" si="19"/>
        <v>EC</v>
      </c>
      <c r="M237" s="19" t="str">
        <f t="shared" si="20"/>
        <v>2023</v>
      </c>
      <c r="N237" s="19" t="str">
        <f t="shared" si="21"/>
        <v>2023 EC 3</v>
      </c>
      <c r="O237" s="19">
        <f>INDEX('Points ref'!B:B, MATCH($N237, 'Points ref'!A:A, 0))</f>
        <v>0</v>
      </c>
      <c r="P237" s="21" t="str">
        <f t="shared" si="22"/>
        <v>[POL] MATEJCZYK, Slawomir (75211b29)</v>
      </c>
      <c r="Q237" s="30">
        <f t="shared" ca="1" si="23"/>
        <v>66</v>
      </c>
    </row>
    <row r="238" spans="1:17" x14ac:dyDescent="0.2">
      <c r="A238" t="s">
        <v>748</v>
      </c>
      <c r="B238" t="s">
        <v>40</v>
      </c>
      <c r="C238" t="s">
        <v>749</v>
      </c>
      <c r="D238" t="s">
        <v>750</v>
      </c>
      <c r="E238">
        <v>1</v>
      </c>
      <c r="F238" s="28">
        <v>22799</v>
      </c>
      <c r="G238" t="s">
        <v>699</v>
      </c>
      <c r="H238" t="s">
        <v>93</v>
      </c>
      <c r="I238">
        <v>1</v>
      </c>
      <c r="J238" t="s">
        <v>21</v>
      </c>
      <c r="K238" s="19" t="str">
        <f t="shared" si="18"/>
        <v>m</v>
      </c>
      <c r="L238" s="19" t="str">
        <f t="shared" si="19"/>
        <v>EC</v>
      </c>
      <c r="M238" s="19" t="str">
        <f t="shared" si="20"/>
        <v>2023</v>
      </c>
      <c r="N238" s="19" t="str">
        <f t="shared" si="21"/>
        <v>2023 EC 1</v>
      </c>
      <c r="O238" s="19">
        <f>INDEX('Points ref'!B:B, MATCH($N238, 'Points ref'!A:A, 0))</f>
        <v>0</v>
      </c>
      <c r="P238" s="21" t="str">
        <f t="shared" si="22"/>
        <v>[POL] GEMZA, Jacek (a8e1ae41)</v>
      </c>
      <c r="Q238" s="30">
        <f t="shared" ca="1" si="23"/>
        <v>63</v>
      </c>
    </row>
    <row r="239" spans="1:17" x14ac:dyDescent="0.2">
      <c r="A239" t="s">
        <v>751</v>
      </c>
      <c r="B239" t="s">
        <v>174</v>
      </c>
      <c r="C239" t="s">
        <v>752</v>
      </c>
      <c r="D239" t="s">
        <v>753</v>
      </c>
      <c r="E239">
        <v>1</v>
      </c>
      <c r="F239" s="28">
        <v>22943</v>
      </c>
      <c r="G239" t="s">
        <v>699</v>
      </c>
      <c r="H239" t="s">
        <v>93</v>
      </c>
      <c r="I239">
        <v>2</v>
      </c>
      <c r="J239" t="s">
        <v>21</v>
      </c>
      <c r="K239" s="19" t="str">
        <f t="shared" si="18"/>
        <v>m</v>
      </c>
      <c r="L239" s="19" t="str">
        <f t="shared" si="19"/>
        <v>EC</v>
      </c>
      <c r="M239" s="19" t="str">
        <f t="shared" si="20"/>
        <v>2023</v>
      </c>
      <c r="N239" s="19" t="str">
        <f t="shared" si="21"/>
        <v>2023 EC 2</v>
      </c>
      <c r="O239" s="19">
        <f>INDEX('Points ref'!B:B, MATCH($N239, 'Points ref'!A:A, 0))</f>
        <v>0</v>
      </c>
      <c r="P239" s="21" t="str">
        <f t="shared" si="22"/>
        <v>[ESP] PRADO BALLESTERO, Juan Antonio (c93a8842)</v>
      </c>
      <c r="Q239" s="30">
        <f t="shared" ca="1" si="23"/>
        <v>63</v>
      </c>
    </row>
    <row r="240" spans="1:17" x14ac:dyDescent="0.2">
      <c r="A240" t="s">
        <v>754</v>
      </c>
      <c r="B240" t="s">
        <v>755</v>
      </c>
      <c r="C240" t="s">
        <v>756</v>
      </c>
      <c r="D240" t="s">
        <v>757</v>
      </c>
      <c r="E240">
        <v>1</v>
      </c>
      <c r="F240" s="28">
        <v>22951</v>
      </c>
      <c r="G240" t="s">
        <v>699</v>
      </c>
      <c r="H240" t="s">
        <v>93</v>
      </c>
      <c r="I240">
        <v>3</v>
      </c>
      <c r="J240" t="s">
        <v>21</v>
      </c>
      <c r="K240" s="19" t="str">
        <f t="shared" si="18"/>
        <v>m</v>
      </c>
      <c r="L240" s="19" t="str">
        <f t="shared" si="19"/>
        <v>EC</v>
      </c>
      <c r="M240" s="19" t="str">
        <f t="shared" si="20"/>
        <v>2023</v>
      </c>
      <c r="N240" s="19" t="str">
        <f t="shared" si="21"/>
        <v>2023 EC 3</v>
      </c>
      <c r="O240" s="19">
        <f>INDEX('Points ref'!B:B, MATCH($N240, 'Points ref'!A:A, 0))</f>
        <v>0</v>
      </c>
      <c r="P240" s="21" t="str">
        <f t="shared" si="22"/>
        <v>[NOR] NILSSEN, Kay Otto (3a9e6622)</v>
      </c>
      <c r="Q240" s="30">
        <f t="shared" ca="1" si="23"/>
        <v>63</v>
      </c>
    </row>
    <row r="241" spans="1:17" x14ac:dyDescent="0.2">
      <c r="A241" s="29">
        <v>1.5553E+17</v>
      </c>
      <c r="B241" t="s">
        <v>48</v>
      </c>
      <c r="C241" t="s">
        <v>758</v>
      </c>
      <c r="D241" t="s">
        <v>759</v>
      </c>
      <c r="E241">
        <v>1</v>
      </c>
      <c r="F241" s="28">
        <v>22649</v>
      </c>
      <c r="G241" t="s">
        <v>699</v>
      </c>
      <c r="H241" t="s">
        <v>106</v>
      </c>
      <c r="I241">
        <v>1</v>
      </c>
      <c r="J241" t="s">
        <v>21</v>
      </c>
      <c r="K241" s="19" t="str">
        <f t="shared" si="18"/>
        <v>m</v>
      </c>
      <c r="L241" s="19" t="str">
        <f t="shared" si="19"/>
        <v>EC</v>
      </c>
      <c r="M241" s="19" t="str">
        <f t="shared" si="20"/>
        <v>2023</v>
      </c>
      <c r="N241" s="19" t="str">
        <f t="shared" si="21"/>
        <v>2023 EC 1</v>
      </c>
      <c r="O241" s="19">
        <f>INDEX('Points ref'!B:B, MATCH($N241, 'Points ref'!A:A, 0))</f>
        <v>0</v>
      </c>
      <c r="P241" s="21" t="str">
        <f t="shared" si="22"/>
        <v>[NED] KOPPE, Hendrik (155530000000000000)</v>
      </c>
      <c r="Q241" s="30">
        <f t="shared" ca="1" si="23"/>
        <v>63</v>
      </c>
    </row>
    <row r="242" spans="1:17" x14ac:dyDescent="0.2">
      <c r="A242" t="s">
        <v>760</v>
      </c>
      <c r="B242" t="s">
        <v>279</v>
      </c>
      <c r="C242" t="s">
        <v>761</v>
      </c>
      <c r="D242" t="s">
        <v>762</v>
      </c>
      <c r="E242">
        <v>1</v>
      </c>
      <c r="F242" s="28">
        <v>23017</v>
      </c>
      <c r="G242" t="s">
        <v>699</v>
      </c>
      <c r="H242" t="s">
        <v>106</v>
      </c>
      <c r="I242">
        <v>2</v>
      </c>
      <c r="J242" t="s">
        <v>21</v>
      </c>
      <c r="K242" s="19" t="str">
        <f t="shared" si="18"/>
        <v>m</v>
      </c>
      <c r="L242" s="19" t="str">
        <f t="shared" si="19"/>
        <v>EC</v>
      </c>
      <c r="M242" s="19" t="str">
        <f t="shared" si="20"/>
        <v>2023</v>
      </c>
      <c r="N242" s="19" t="str">
        <f t="shared" si="21"/>
        <v>2023 EC 2</v>
      </c>
      <c r="O242" s="19">
        <f>INDEX('Points ref'!B:B, MATCH($N242, 'Points ref'!A:A, 0))</f>
        <v>0</v>
      </c>
      <c r="P242" s="21" t="str">
        <f t="shared" si="22"/>
        <v>[HUN] KERSICS, Antal (7ab17a71)</v>
      </c>
      <c r="Q242" s="30">
        <f t="shared" ca="1" si="23"/>
        <v>62</v>
      </c>
    </row>
    <row r="243" spans="1:17" x14ac:dyDescent="0.2">
      <c r="A243" t="s">
        <v>763</v>
      </c>
      <c r="B243" t="s">
        <v>536</v>
      </c>
      <c r="C243" t="s">
        <v>764</v>
      </c>
      <c r="D243" t="s">
        <v>765</v>
      </c>
      <c r="E243">
        <v>1</v>
      </c>
      <c r="F243" s="28">
        <v>22604</v>
      </c>
      <c r="G243" t="s">
        <v>699</v>
      </c>
      <c r="H243" t="s">
        <v>106</v>
      </c>
      <c r="I243">
        <v>3</v>
      </c>
      <c r="J243" t="s">
        <v>21</v>
      </c>
      <c r="K243" s="19" t="str">
        <f t="shared" si="18"/>
        <v>m</v>
      </c>
      <c r="L243" s="19" t="str">
        <f t="shared" si="19"/>
        <v>EC</v>
      </c>
      <c r="M243" s="19" t="str">
        <f t="shared" si="20"/>
        <v>2023</v>
      </c>
      <c r="N243" s="19" t="str">
        <f t="shared" si="21"/>
        <v>2023 EC 3</v>
      </c>
      <c r="O243" s="19">
        <f>INDEX('Points ref'!B:B, MATCH($N243, 'Points ref'!A:A, 0))</f>
        <v>0</v>
      </c>
      <c r="P243" s="21" t="str">
        <f t="shared" si="22"/>
        <v>[UKR] ABRAMOVSKYI, Artur (b764b328)</v>
      </c>
      <c r="Q243" s="30">
        <f t="shared" ca="1" si="23"/>
        <v>64</v>
      </c>
    </row>
    <row r="244" spans="1:17" x14ac:dyDescent="0.2">
      <c r="A244" t="s">
        <v>766</v>
      </c>
      <c r="B244" t="s">
        <v>44</v>
      </c>
      <c r="C244" t="s">
        <v>767</v>
      </c>
      <c r="D244" t="s">
        <v>768</v>
      </c>
      <c r="E244">
        <v>2</v>
      </c>
      <c r="F244" s="28">
        <v>24321</v>
      </c>
      <c r="G244" t="s">
        <v>769</v>
      </c>
      <c r="H244" t="s">
        <v>230</v>
      </c>
      <c r="I244">
        <v>1</v>
      </c>
      <c r="J244" t="s">
        <v>21</v>
      </c>
      <c r="K244" s="19" t="str">
        <f t="shared" si="18"/>
        <v>w</v>
      </c>
      <c r="L244" s="19" t="str">
        <f t="shared" si="19"/>
        <v>EC</v>
      </c>
      <c r="M244" s="19" t="str">
        <f t="shared" si="20"/>
        <v>2023</v>
      </c>
      <c r="N244" s="19" t="str">
        <f t="shared" si="21"/>
        <v>2023 EC 1</v>
      </c>
      <c r="O244" s="19">
        <f>INDEX('Points ref'!B:B, MATCH($N244, 'Points ref'!A:A, 0))</f>
        <v>0</v>
      </c>
      <c r="P244" s="21" t="str">
        <f t="shared" si="22"/>
        <v>[BEL] VAN DE VOORDE, Annick (6ee2ca85)</v>
      </c>
      <c r="Q244" s="30">
        <f t="shared" ca="1" si="23"/>
        <v>59</v>
      </c>
    </row>
    <row r="245" spans="1:17" x14ac:dyDescent="0.2">
      <c r="A245" t="s">
        <v>770</v>
      </c>
      <c r="B245" t="s">
        <v>755</v>
      </c>
      <c r="C245" t="s">
        <v>771</v>
      </c>
      <c r="D245" t="s">
        <v>772</v>
      </c>
      <c r="E245">
        <v>2</v>
      </c>
      <c r="F245" s="28">
        <v>23374</v>
      </c>
      <c r="G245" t="s">
        <v>769</v>
      </c>
      <c r="H245" t="s">
        <v>230</v>
      </c>
      <c r="I245">
        <v>2</v>
      </c>
      <c r="J245" t="s">
        <v>21</v>
      </c>
      <c r="K245" s="19" t="str">
        <f t="shared" si="18"/>
        <v>w</v>
      </c>
      <c r="L245" s="19" t="str">
        <f t="shared" si="19"/>
        <v>EC</v>
      </c>
      <c r="M245" s="19" t="str">
        <f t="shared" si="20"/>
        <v>2023</v>
      </c>
      <c r="N245" s="19" t="str">
        <f t="shared" si="21"/>
        <v>2023 EC 2</v>
      </c>
      <c r="O245" s="19">
        <f>INDEX('Points ref'!B:B, MATCH($N245, 'Points ref'!A:A, 0))</f>
        <v>0</v>
      </c>
      <c r="P245" s="21" t="str">
        <f t="shared" si="22"/>
        <v>[NOR] MYRNES, Hanne (ceefd26c)</v>
      </c>
      <c r="Q245" s="30">
        <f t="shared" ca="1" si="23"/>
        <v>62</v>
      </c>
    </row>
    <row r="246" spans="1:17" x14ac:dyDescent="0.2">
      <c r="A246" t="s">
        <v>773</v>
      </c>
      <c r="B246" t="s">
        <v>53</v>
      </c>
      <c r="C246" t="s">
        <v>774</v>
      </c>
      <c r="D246" t="s">
        <v>775</v>
      </c>
      <c r="E246">
        <v>2</v>
      </c>
      <c r="F246" s="28">
        <v>23272</v>
      </c>
      <c r="G246" t="s">
        <v>769</v>
      </c>
      <c r="H246" t="s">
        <v>237</v>
      </c>
      <c r="I246">
        <v>1</v>
      </c>
      <c r="J246" t="s">
        <v>21</v>
      </c>
      <c r="K246" s="19" t="str">
        <f t="shared" si="18"/>
        <v>w</v>
      </c>
      <c r="L246" s="19" t="str">
        <f t="shared" si="19"/>
        <v>EC</v>
      </c>
      <c r="M246" s="19" t="str">
        <f t="shared" si="20"/>
        <v>2023</v>
      </c>
      <c r="N246" s="19" t="str">
        <f t="shared" si="21"/>
        <v>2023 EC 1</v>
      </c>
      <c r="O246" s="19">
        <f>INDEX('Points ref'!B:B, MATCH($N246, 'Points ref'!A:A, 0))</f>
        <v>0</v>
      </c>
      <c r="P246" s="21" t="str">
        <f t="shared" si="22"/>
        <v>[GER] HACKEL, Sylvia (cd325b3c)</v>
      </c>
      <c r="Q246" s="30">
        <f t="shared" ca="1" si="23"/>
        <v>62</v>
      </c>
    </row>
    <row r="247" spans="1:17" x14ac:dyDescent="0.2">
      <c r="A247" t="s">
        <v>776</v>
      </c>
      <c r="B247" t="s">
        <v>16</v>
      </c>
      <c r="C247" t="s">
        <v>777</v>
      </c>
      <c r="D247" t="s">
        <v>778</v>
      </c>
      <c r="E247">
        <v>2</v>
      </c>
      <c r="F247" s="28">
        <v>22500</v>
      </c>
      <c r="G247" t="s">
        <v>769</v>
      </c>
      <c r="H247" t="s">
        <v>237</v>
      </c>
      <c r="I247">
        <v>2</v>
      </c>
      <c r="J247" t="s">
        <v>21</v>
      </c>
      <c r="K247" s="19" t="str">
        <f t="shared" si="18"/>
        <v>w</v>
      </c>
      <c r="L247" s="19" t="str">
        <f t="shared" si="19"/>
        <v>EC</v>
      </c>
      <c r="M247" s="19" t="str">
        <f t="shared" si="20"/>
        <v>2023</v>
      </c>
      <c r="N247" s="19" t="str">
        <f t="shared" si="21"/>
        <v>2023 EC 2</v>
      </c>
      <c r="O247" s="19">
        <f>INDEX('Points ref'!B:B, MATCH($N247, 'Points ref'!A:A, 0))</f>
        <v>0</v>
      </c>
      <c r="P247" s="21" t="str">
        <f t="shared" si="22"/>
        <v>[FRA] SOVET, Sylvie (e72f1eec)</v>
      </c>
      <c r="Q247" s="30">
        <f t="shared" ca="1" si="23"/>
        <v>64</v>
      </c>
    </row>
    <row r="248" spans="1:17" x14ac:dyDescent="0.2">
      <c r="A248" t="s">
        <v>779</v>
      </c>
      <c r="B248" t="s">
        <v>16</v>
      </c>
      <c r="C248" t="s">
        <v>780</v>
      </c>
      <c r="D248" t="s">
        <v>781</v>
      </c>
      <c r="E248">
        <v>2</v>
      </c>
      <c r="F248" s="28">
        <v>22977</v>
      </c>
      <c r="G248" t="s">
        <v>769</v>
      </c>
      <c r="H248" t="s">
        <v>117</v>
      </c>
      <c r="I248">
        <v>1</v>
      </c>
      <c r="J248" t="s">
        <v>21</v>
      </c>
      <c r="K248" s="19" t="str">
        <f t="shared" si="18"/>
        <v>w</v>
      </c>
      <c r="L248" s="19" t="str">
        <f t="shared" si="19"/>
        <v>EC</v>
      </c>
      <c r="M248" s="19" t="str">
        <f t="shared" si="20"/>
        <v>2023</v>
      </c>
      <c r="N248" s="19" t="str">
        <f t="shared" si="21"/>
        <v>2023 EC 1</v>
      </c>
      <c r="O248" s="19">
        <f>INDEX('Points ref'!B:B, MATCH($N248, 'Points ref'!A:A, 0))</f>
        <v>0</v>
      </c>
      <c r="P248" s="21" t="str">
        <f t="shared" si="22"/>
        <v>[FRA] LAGRASTA, Beatrice (f883cc8e)</v>
      </c>
      <c r="Q248" s="30">
        <f t="shared" ca="1" si="23"/>
        <v>63</v>
      </c>
    </row>
    <row r="249" spans="1:17" x14ac:dyDescent="0.2">
      <c r="A249" t="s">
        <v>782</v>
      </c>
      <c r="B249" t="s">
        <v>53</v>
      </c>
      <c r="C249" t="s">
        <v>783</v>
      </c>
      <c r="D249" t="s">
        <v>784</v>
      </c>
      <c r="E249">
        <v>2</v>
      </c>
      <c r="F249" s="28">
        <v>22966</v>
      </c>
      <c r="G249" t="s">
        <v>769</v>
      </c>
      <c r="H249" t="s">
        <v>117</v>
      </c>
      <c r="I249">
        <v>2</v>
      </c>
      <c r="J249" t="s">
        <v>21</v>
      </c>
      <c r="K249" s="19" t="str">
        <f t="shared" si="18"/>
        <v>w</v>
      </c>
      <c r="L249" s="19" t="str">
        <f t="shared" si="19"/>
        <v>EC</v>
      </c>
      <c r="M249" s="19" t="str">
        <f t="shared" si="20"/>
        <v>2023</v>
      </c>
      <c r="N249" s="19" t="str">
        <f t="shared" si="21"/>
        <v>2023 EC 2</v>
      </c>
      <c r="O249" s="19">
        <f>INDEX('Points ref'!B:B, MATCH($N249, 'Points ref'!A:A, 0))</f>
        <v>0</v>
      </c>
      <c r="P249" s="21" t="str">
        <f t="shared" si="22"/>
        <v>[GER] MACHULIK, Astrid (2e38d874)</v>
      </c>
      <c r="Q249" s="30">
        <f t="shared" ca="1" si="23"/>
        <v>63</v>
      </c>
    </row>
    <row r="250" spans="1:17" x14ac:dyDescent="0.2">
      <c r="A250" t="s">
        <v>785</v>
      </c>
      <c r="B250" t="s">
        <v>27</v>
      </c>
      <c r="C250" t="s">
        <v>786</v>
      </c>
      <c r="D250" t="s">
        <v>787</v>
      </c>
      <c r="E250">
        <v>2</v>
      </c>
      <c r="F250" s="28">
        <v>19853</v>
      </c>
      <c r="G250" t="s">
        <v>769</v>
      </c>
      <c r="H250" t="s">
        <v>117</v>
      </c>
      <c r="I250">
        <v>3</v>
      </c>
      <c r="J250" t="s">
        <v>21</v>
      </c>
      <c r="K250" s="19" t="str">
        <f t="shared" si="18"/>
        <v>w</v>
      </c>
      <c r="L250" s="19" t="str">
        <f t="shared" si="19"/>
        <v>EC</v>
      </c>
      <c r="M250" s="19" t="str">
        <f t="shared" si="20"/>
        <v>2023</v>
      </c>
      <c r="N250" s="19" t="str">
        <f t="shared" si="21"/>
        <v>2023 EC 3</v>
      </c>
      <c r="O250" s="19">
        <f>INDEX('Points ref'!B:B, MATCH($N250, 'Points ref'!A:A, 0))</f>
        <v>0</v>
      </c>
      <c r="P250" s="21" t="str">
        <f t="shared" si="22"/>
        <v>[ITA] TASSI, Angela (8ab42dbb)</v>
      </c>
      <c r="Q250" s="30">
        <f t="shared" ca="1" si="23"/>
        <v>71</v>
      </c>
    </row>
    <row r="251" spans="1:17" x14ac:dyDescent="0.2">
      <c r="A251" t="s">
        <v>788</v>
      </c>
      <c r="B251" t="s">
        <v>279</v>
      </c>
      <c r="C251" t="s">
        <v>789</v>
      </c>
      <c r="D251" t="s">
        <v>790</v>
      </c>
      <c r="E251">
        <v>2</v>
      </c>
      <c r="F251" s="28">
        <v>25107</v>
      </c>
      <c r="G251" t="s">
        <v>769</v>
      </c>
      <c r="H251" t="s">
        <v>127</v>
      </c>
      <c r="I251">
        <v>1</v>
      </c>
      <c r="J251" t="s">
        <v>21</v>
      </c>
      <c r="K251" s="19" t="str">
        <f t="shared" si="18"/>
        <v>w</v>
      </c>
      <c r="L251" s="19" t="str">
        <f t="shared" si="19"/>
        <v>EC</v>
      </c>
      <c r="M251" s="19" t="str">
        <f t="shared" si="20"/>
        <v>2023</v>
      </c>
      <c r="N251" s="19" t="str">
        <f t="shared" si="21"/>
        <v>2023 EC 1</v>
      </c>
      <c r="O251" s="19">
        <f>INDEX('Points ref'!B:B, MATCH($N251, 'Points ref'!A:A, 0))</f>
        <v>0</v>
      </c>
      <c r="P251" s="21" t="str">
        <f t="shared" si="22"/>
        <v>[HUN] PETER, Kamilla (c497c24c)</v>
      </c>
      <c r="Q251" s="30">
        <f t="shared" ca="1" si="23"/>
        <v>57</v>
      </c>
    </row>
    <row r="252" spans="1:17" x14ac:dyDescent="0.2">
      <c r="A252" t="s">
        <v>791</v>
      </c>
      <c r="B252" t="s">
        <v>27</v>
      </c>
      <c r="C252" t="s">
        <v>792</v>
      </c>
      <c r="D252" t="s">
        <v>793</v>
      </c>
      <c r="E252">
        <v>2</v>
      </c>
      <c r="F252" s="28">
        <v>22973</v>
      </c>
      <c r="G252" t="s">
        <v>769</v>
      </c>
      <c r="H252" t="s">
        <v>127</v>
      </c>
      <c r="I252">
        <v>2</v>
      </c>
      <c r="J252" t="s">
        <v>21</v>
      </c>
      <c r="K252" s="19" t="str">
        <f t="shared" si="18"/>
        <v>w</v>
      </c>
      <c r="L252" s="19" t="str">
        <f t="shared" si="19"/>
        <v>EC</v>
      </c>
      <c r="M252" s="19" t="str">
        <f t="shared" si="20"/>
        <v>2023</v>
      </c>
      <c r="N252" s="19" t="str">
        <f t="shared" si="21"/>
        <v>2023 EC 2</v>
      </c>
      <c r="O252" s="19">
        <f>INDEX('Points ref'!B:B, MATCH($N252, 'Points ref'!A:A, 0))</f>
        <v>0</v>
      </c>
      <c r="P252" s="21" t="str">
        <f t="shared" si="22"/>
        <v>[ITA] CALAMO, Aurora (9b83d75e)</v>
      </c>
      <c r="Q252" s="30">
        <f t="shared" ca="1" si="23"/>
        <v>63</v>
      </c>
    </row>
    <row r="253" spans="1:17" x14ac:dyDescent="0.2">
      <c r="A253" t="s">
        <v>794</v>
      </c>
      <c r="B253" t="s">
        <v>181</v>
      </c>
      <c r="C253" t="s">
        <v>795</v>
      </c>
      <c r="D253" t="s">
        <v>796</v>
      </c>
      <c r="E253">
        <v>1</v>
      </c>
      <c r="F253" s="28">
        <v>20608</v>
      </c>
      <c r="G253" t="s">
        <v>797</v>
      </c>
      <c r="H253" t="s">
        <v>20</v>
      </c>
      <c r="I253">
        <v>1</v>
      </c>
      <c r="J253" t="s">
        <v>21</v>
      </c>
      <c r="K253" s="19" t="str">
        <f t="shared" si="18"/>
        <v>m</v>
      </c>
      <c r="L253" s="19" t="str">
        <f t="shared" si="19"/>
        <v>EC</v>
      </c>
      <c r="M253" s="19" t="str">
        <f t="shared" si="20"/>
        <v>2023</v>
      </c>
      <c r="N253" s="19" t="str">
        <f t="shared" si="21"/>
        <v>2023 EC 1</v>
      </c>
      <c r="O253" s="19">
        <f>INDEX('Points ref'!B:B, MATCH($N253, 'Points ref'!A:A, 0))</f>
        <v>0</v>
      </c>
      <c r="P253" s="21" t="str">
        <f t="shared" si="22"/>
        <v>[MDA] BRINZA, Constantin (48739aa8)</v>
      </c>
      <c r="Q253" s="30">
        <f t="shared" ca="1" si="23"/>
        <v>69</v>
      </c>
    </row>
    <row r="254" spans="1:17" x14ac:dyDescent="0.2">
      <c r="A254" t="s">
        <v>798</v>
      </c>
      <c r="B254" t="s">
        <v>188</v>
      </c>
      <c r="C254" t="s">
        <v>799</v>
      </c>
      <c r="D254" t="s">
        <v>800</v>
      </c>
      <c r="E254">
        <v>1</v>
      </c>
      <c r="F254" s="28">
        <v>19791</v>
      </c>
      <c r="G254" t="s">
        <v>797</v>
      </c>
      <c r="H254" t="s">
        <v>20</v>
      </c>
      <c r="I254">
        <v>2</v>
      </c>
      <c r="J254" t="s">
        <v>21</v>
      </c>
      <c r="K254" s="19" t="str">
        <f t="shared" si="18"/>
        <v>m</v>
      </c>
      <c r="L254" s="19" t="str">
        <f t="shared" si="19"/>
        <v>EC</v>
      </c>
      <c r="M254" s="19" t="str">
        <f t="shared" si="20"/>
        <v>2023</v>
      </c>
      <c r="N254" s="19" t="str">
        <f t="shared" si="21"/>
        <v>2023 EC 2</v>
      </c>
      <c r="O254" s="19">
        <f>INDEX('Points ref'!B:B, MATCH($N254, 'Points ref'!A:A, 0))</f>
        <v>0</v>
      </c>
      <c r="P254" s="21" t="str">
        <f t="shared" si="22"/>
        <v>[SUI] NESSENSOHN, Hans (891b99c9)</v>
      </c>
      <c r="Q254" s="30">
        <f t="shared" ca="1" si="23"/>
        <v>71</v>
      </c>
    </row>
    <row r="255" spans="1:17" x14ac:dyDescent="0.2">
      <c r="A255" t="s">
        <v>801</v>
      </c>
      <c r="B255" t="s">
        <v>53</v>
      </c>
      <c r="C255" t="s">
        <v>802</v>
      </c>
      <c r="D255" t="s">
        <v>803</v>
      </c>
      <c r="E255">
        <v>1</v>
      </c>
      <c r="F255" s="28">
        <v>20376</v>
      </c>
      <c r="G255" t="s">
        <v>797</v>
      </c>
      <c r="H255" t="s">
        <v>20</v>
      </c>
      <c r="I255">
        <v>3</v>
      </c>
      <c r="J255" t="s">
        <v>21</v>
      </c>
      <c r="K255" s="19" t="str">
        <f t="shared" si="18"/>
        <v>m</v>
      </c>
      <c r="L255" s="19" t="str">
        <f t="shared" si="19"/>
        <v>EC</v>
      </c>
      <c r="M255" s="19" t="str">
        <f t="shared" si="20"/>
        <v>2023</v>
      </c>
      <c r="N255" s="19" t="str">
        <f t="shared" si="21"/>
        <v>2023 EC 3</v>
      </c>
      <c r="O255" s="19">
        <f>INDEX('Points ref'!B:B, MATCH($N255, 'Points ref'!A:A, 0))</f>
        <v>0</v>
      </c>
      <c r="P255" s="21" t="str">
        <f t="shared" si="22"/>
        <v>[GER] TRAUS, Michael (25b36161)</v>
      </c>
      <c r="Q255" s="30">
        <f t="shared" ca="1" si="23"/>
        <v>70</v>
      </c>
    </row>
    <row r="256" spans="1:17" x14ac:dyDescent="0.2">
      <c r="A256" t="s">
        <v>804</v>
      </c>
      <c r="B256" t="s">
        <v>174</v>
      </c>
      <c r="C256" t="s">
        <v>805</v>
      </c>
      <c r="D256" t="s">
        <v>806</v>
      </c>
      <c r="E256">
        <v>1</v>
      </c>
      <c r="F256" s="28">
        <v>21408</v>
      </c>
      <c r="G256" t="s">
        <v>797</v>
      </c>
      <c r="H256" t="s">
        <v>34</v>
      </c>
      <c r="I256">
        <v>1</v>
      </c>
      <c r="J256" t="s">
        <v>21</v>
      </c>
      <c r="K256" s="19" t="str">
        <f t="shared" si="18"/>
        <v>m</v>
      </c>
      <c r="L256" s="19" t="str">
        <f t="shared" si="19"/>
        <v>EC</v>
      </c>
      <c r="M256" s="19" t="str">
        <f t="shared" si="20"/>
        <v>2023</v>
      </c>
      <c r="N256" s="19" t="str">
        <f t="shared" si="21"/>
        <v>2023 EC 1</v>
      </c>
      <c r="O256" s="19">
        <f>INDEX('Points ref'!B:B, MATCH($N256, 'Points ref'!A:A, 0))</f>
        <v>0</v>
      </c>
      <c r="P256" s="21" t="str">
        <f t="shared" si="22"/>
        <v>[ESP] BLANCO  RODRIGUEZ, Juan Luis (a621fb1e)</v>
      </c>
      <c r="Q256" s="30">
        <f t="shared" ca="1" si="23"/>
        <v>67</v>
      </c>
    </row>
    <row r="257" spans="1:17" x14ac:dyDescent="0.2">
      <c r="A257">
        <v>28694323</v>
      </c>
      <c r="B257" t="s">
        <v>27</v>
      </c>
      <c r="C257" t="s">
        <v>807</v>
      </c>
      <c r="D257" t="s">
        <v>808</v>
      </c>
      <c r="E257">
        <v>1</v>
      </c>
      <c r="F257" s="28">
        <v>20948</v>
      </c>
      <c r="G257" t="s">
        <v>797</v>
      </c>
      <c r="H257" t="s">
        <v>34</v>
      </c>
      <c r="I257">
        <v>2</v>
      </c>
      <c r="J257" t="s">
        <v>21</v>
      </c>
      <c r="K257" s="19" t="str">
        <f t="shared" si="18"/>
        <v>m</v>
      </c>
      <c r="L257" s="19" t="str">
        <f t="shared" si="19"/>
        <v>EC</v>
      </c>
      <c r="M257" s="19" t="str">
        <f t="shared" si="20"/>
        <v>2023</v>
      </c>
      <c r="N257" s="19" t="str">
        <f t="shared" si="21"/>
        <v>2023 EC 2</v>
      </c>
      <c r="O257" s="19">
        <f>INDEX('Points ref'!B:B, MATCH($N257, 'Points ref'!A:A, 0))</f>
        <v>0</v>
      </c>
      <c r="P257" s="21" t="str">
        <f t="shared" si="22"/>
        <v>[ITA] ROSSI, Giuliano (28694323)</v>
      </c>
      <c r="Q257" s="30">
        <f t="shared" ca="1" si="23"/>
        <v>68</v>
      </c>
    </row>
    <row r="258" spans="1:17" x14ac:dyDescent="0.2">
      <c r="A258" t="s">
        <v>809</v>
      </c>
      <c r="B258" t="s">
        <v>27</v>
      </c>
      <c r="C258" t="s">
        <v>810</v>
      </c>
      <c r="D258" t="s">
        <v>811</v>
      </c>
      <c r="E258">
        <v>1</v>
      </c>
      <c r="F258" s="28">
        <v>20474</v>
      </c>
      <c r="G258" t="s">
        <v>797</v>
      </c>
      <c r="H258" t="s">
        <v>34</v>
      </c>
      <c r="I258">
        <v>3</v>
      </c>
      <c r="J258" t="s">
        <v>21</v>
      </c>
      <c r="K258" s="19" t="str">
        <f t="shared" si="18"/>
        <v>m</v>
      </c>
      <c r="L258" s="19" t="str">
        <f t="shared" si="19"/>
        <v>EC</v>
      </c>
      <c r="M258" s="19" t="str">
        <f t="shared" si="20"/>
        <v>2023</v>
      </c>
      <c r="N258" s="19" t="str">
        <f t="shared" si="21"/>
        <v>2023 EC 3</v>
      </c>
      <c r="O258" s="19">
        <f>INDEX('Points ref'!B:B, MATCH($N258, 'Points ref'!A:A, 0))</f>
        <v>0</v>
      </c>
      <c r="P258" s="21" t="str">
        <f t="shared" si="22"/>
        <v>[ITA] VALLI, Sergio (2b72bcb6)</v>
      </c>
      <c r="Q258" s="30">
        <f t="shared" ca="1" si="23"/>
        <v>69</v>
      </c>
    </row>
    <row r="259" spans="1:17" x14ac:dyDescent="0.2">
      <c r="A259" t="s">
        <v>812</v>
      </c>
      <c r="B259" t="s">
        <v>31</v>
      </c>
      <c r="C259" t="s">
        <v>813</v>
      </c>
      <c r="D259" t="s">
        <v>814</v>
      </c>
      <c r="E259">
        <v>1</v>
      </c>
      <c r="F259" s="28">
        <v>21450</v>
      </c>
      <c r="G259" t="s">
        <v>797</v>
      </c>
      <c r="H259" t="s">
        <v>51</v>
      </c>
      <c r="I259">
        <v>1</v>
      </c>
      <c r="J259" t="s">
        <v>21</v>
      </c>
      <c r="K259" s="19" t="str">
        <f t="shared" ref="K259:K322" si="24">IF(MID(G259,LEN($G259)-1,1)="M","m","w")</f>
        <v>m</v>
      </c>
      <c r="L259" s="19" t="str">
        <f t="shared" ref="L259:L322" si="25">IF(ISNUMBER(SEARCH("Cup", $J259)), "Cup", IF(ISNUMBER(SEARCH("European Judo Championships", $J259)), "EC", IF(ISNUMBER(SEARCH("World Championships", $J259)), "WC", "")))</f>
        <v>EC</v>
      </c>
      <c r="M259" s="19" t="str">
        <f t="shared" ref="M259:M322" si="26">RIGHT($J259, 4)</f>
        <v>2023</v>
      </c>
      <c r="N259" s="19" t="str">
        <f t="shared" ref="N259:N322" si="27">M259&amp;" "&amp;L259&amp;" "&amp;I259</f>
        <v>2023 EC 1</v>
      </c>
      <c r="O259" s="19">
        <f>INDEX('Points ref'!B:B, MATCH($N259, 'Points ref'!A:A, 0))</f>
        <v>0</v>
      </c>
      <c r="P259" s="21" t="str">
        <f t="shared" ref="P259:P322" si="28">"["&amp;B259&amp;"] "&amp;C259&amp;", "&amp;D259&amp;" ("&amp;A259&amp;")"</f>
        <v>[GEO] TSIPIANI, Gigla (666ec9f7)</v>
      </c>
      <c r="Q259" s="30">
        <f t="shared" ref="Q259:Q322" ca="1" si="29">YEAR(TODAY())-YEAR(F259)</f>
        <v>67</v>
      </c>
    </row>
    <row r="260" spans="1:17" x14ac:dyDescent="0.2">
      <c r="A260" t="s">
        <v>815</v>
      </c>
      <c r="B260" t="s">
        <v>23</v>
      </c>
      <c r="C260" t="s">
        <v>816</v>
      </c>
      <c r="D260" t="s">
        <v>817</v>
      </c>
      <c r="E260">
        <v>1</v>
      </c>
      <c r="F260" s="28">
        <v>20282</v>
      </c>
      <c r="G260" t="s">
        <v>797</v>
      </c>
      <c r="H260" t="s">
        <v>51</v>
      </c>
      <c r="I260">
        <v>2</v>
      </c>
      <c r="J260" t="s">
        <v>21</v>
      </c>
      <c r="K260" s="19" t="str">
        <f t="shared" si="24"/>
        <v>m</v>
      </c>
      <c r="L260" s="19" t="str">
        <f t="shared" si="25"/>
        <v>EC</v>
      </c>
      <c r="M260" s="19" t="str">
        <f t="shared" si="26"/>
        <v>2023</v>
      </c>
      <c r="N260" s="19" t="str">
        <f t="shared" si="27"/>
        <v>2023 EC 2</v>
      </c>
      <c r="O260" s="19">
        <f>INDEX('Points ref'!B:B, MATCH($N260, 'Points ref'!A:A, 0))</f>
        <v>0</v>
      </c>
      <c r="P260" s="21" t="str">
        <f t="shared" si="28"/>
        <v>[CZE] SARSOUN, Bohumir (18dc6af9)</v>
      </c>
      <c r="Q260" s="30">
        <f t="shared" ca="1" si="29"/>
        <v>70</v>
      </c>
    </row>
    <row r="261" spans="1:17" x14ac:dyDescent="0.2">
      <c r="A261" t="s">
        <v>818</v>
      </c>
      <c r="B261" t="s">
        <v>536</v>
      </c>
      <c r="C261" t="s">
        <v>819</v>
      </c>
      <c r="D261" t="s">
        <v>820</v>
      </c>
      <c r="E261">
        <v>1</v>
      </c>
      <c r="F261" s="28">
        <v>20188</v>
      </c>
      <c r="G261" t="s">
        <v>797</v>
      </c>
      <c r="H261" t="s">
        <v>51</v>
      </c>
      <c r="I261">
        <v>3</v>
      </c>
      <c r="J261" t="s">
        <v>21</v>
      </c>
      <c r="K261" s="19" t="str">
        <f t="shared" si="24"/>
        <v>m</v>
      </c>
      <c r="L261" s="19" t="str">
        <f t="shared" si="25"/>
        <v>EC</v>
      </c>
      <c r="M261" s="19" t="str">
        <f t="shared" si="26"/>
        <v>2023</v>
      </c>
      <c r="N261" s="19" t="str">
        <f t="shared" si="27"/>
        <v>2023 EC 3</v>
      </c>
      <c r="O261" s="19">
        <f>INDEX('Points ref'!B:B, MATCH($N261, 'Points ref'!A:A, 0))</f>
        <v>0</v>
      </c>
      <c r="P261" s="21" t="str">
        <f t="shared" si="28"/>
        <v>[UKR] KULIESHKOV, IURII (e3e62539)</v>
      </c>
      <c r="Q261" s="30">
        <f t="shared" ca="1" si="29"/>
        <v>70</v>
      </c>
    </row>
    <row r="262" spans="1:17" x14ac:dyDescent="0.2">
      <c r="A262" t="s">
        <v>821</v>
      </c>
      <c r="B262" t="s">
        <v>53</v>
      </c>
      <c r="C262" t="s">
        <v>822</v>
      </c>
      <c r="D262" t="s">
        <v>823</v>
      </c>
      <c r="E262">
        <v>1</v>
      </c>
      <c r="F262" s="28">
        <v>20401</v>
      </c>
      <c r="G262" t="s">
        <v>797</v>
      </c>
      <c r="H262" t="s">
        <v>66</v>
      </c>
      <c r="I262">
        <v>1</v>
      </c>
      <c r="J262" t="s">
        <v>21</v>
      </c>
      <c r="K262" s="19" t="str">
        <f t="shared" si="24"/>
        <v>m</v>
      </c>
      <c r="L262" s="19" t="str">
        <f t="shared" si="25"/>
        <v>EC</v>
      </c>
      <c r="M262" s="19" t="str">
        <f t="shared" si="26"/>
        <v>2023</v>
      </c>
      <c r="N262" s="19" t="str">
        <f t="shared" si="27"/>
        <v>2023 EC 1</v>
      </c>
      <c r="O262" s="19">
        <f>INDEX('Points ref'!B:B, MATCH($N262, 'Points ref'!A:A, 0))</f>
        <v>0</v>
      </c>
      <c r="P262" s="21" t="str">
        <f t="shared" si="28"/>
        <v>[GER] ZOELLNER, Manfred (5e2a6151)</v>
      </c>
      <c r="Q262" s="30">
        <f t="shared" ca="1" si="29"/>
        <v>70</v>
      </c>
    </row>
    <row r="263" spans="1:17" x14ac:dyDescent="0.2">
      <c r="A263" t="s">
        <v>824</v>
      </c>
      <c r="B263" t="s">
        <v>40</v>
      </c>
      <c r="C263" t="s">
        <v>825</v>
      </c>
      <c r="D263" t="s">
        <v>42</v>
      </c>
      <c r="E263">
        <v>1</v>
      </c>
      <c r="F263" s="28">
        <v>20468</v>
      </c>
      <c r="G263" t="s">
        <v>797</v>
      </c>
      <c r="H263" t="s">
        <v>66</v>
      </c>
      <c r="I263">
        <v>2</v>
      </c>
      <c r="J263" t="s">
        <v>21</v>
      </c>
      <c r="K263" s="19" t="str">
        <f t="shared" si="24"/>
        <v>m</v>
      </c>
      <c r="L263" s="19" t="str">
        <f t="shared" si="25"/>
        <v>EC</v>
      </c>
      <c r="M263" s="19" t="str">
        <f t="shared" si="26"/>
        <v>2023</v>
      </c>
      <c r="N263" s="19" t="str">
        <f t="shared" si="27"/>
        <v>2023 EC 2</v>
      </c>
      <c r="O263" s="19">
        <f>INDEX('Points ref'!B:B, MATCH($N263, 'Points ref'!A:A, 0))</f>
        <v>0</v>
      </c>
      <c r="P263" s="21" t="str">
        <f t="shared" si="28"/>
        <v>[POL] RODZOCH, Andrzej (b1c17b33)</v>
      </c>
      <c r="Q263" s="30">
        <f t="shared" ca="1" si="29"/>
        <v>69</v>
      </c>
    </row>
    <row r="264" spans="1:17" x14ac:dyDescent="0.2">
      <c r="A264" t="s">
        <v>829</v>
      </c>
      <c r="B264" t="s">
        <v>44</v>
      </c>
      <c r="C264" t="s">
        <v>830</v>
      </c>
      <c r="D264" t="s">
        <v>831</v>
      </c>
      <c r="E264">
        <v>1</v>
      </c>
      <c r="F264" s="28">
        <v>20803</v>
      </c>
      <c r="G264" t="s">
        <v>797</v>
      </c>
      <c r="H264" t="s">
        <v>66</v>
      </c>
      <c r="I264">
        <v>3</v>
      </c>
      <c r="J264" t="s">
        <v>21</v>
      </c>
      <c r="K264" s="19" t="str">
        <f t="shared" si="24"/>
        <v>m</v>
      </c>
      <c r="L264" s="19" t="str">
        <f t="shared" si="25"/>
        <v>EC</v>
      </c>
      <c r="M264" s="19" t="str">
        <f t="shared" si="26"/>
        <v>2023</v>
      </c>
      <c r="N264" s="19" t="str">
        <f t="shared" si="27"/>
        <v>2023 EC 3</v>
      </c>
      <c r="O264" s="19">
        <f>INDEX('Points ref'!B:B, MATCH($N264, 'Points ref'!A:A, 0))</f>
        <v>0</v>
      </c>
      <c r="P264" s="21" t="str">
        <f t="shared" si="28"/>
        <v>[BEL] LUISI, Andre (92297f48)</v>
      </c>
      <c r="Q264" s="30">
        <f t="shared" ca="1" si="29"/>
        <v>69</v>
      </c>
    </row>
    <row r="265" spans="1:17" x14ac:dyDescent="0.2">
      <c r="A265" t="s">
        <v>826</v>
      </c>
      <c r="B265" t="s">
        <v>308</v>
      </c>
      <c r="C265" t="s">
        <v>827</v>
      </c>
      <c r="D265" t="s">
        <v>828</v>
      </c>
      <c r="E265">
        <v>1</v>
      </c>
      <c r="F265" s="28">
        <v>20978</v>
      </c>
      <c r="G265" t="s">
        <v>797</v>
      </c>
      <c r="H265" t="s">
        <v>66</v>
      </c>
      <c r="I265">
        <v>3</v>
      </c>
      <c r="J265" t="s">
        <v>21</v>
      </c>
      <c r="K265" s="19" t="str">
        <f t="shared" si="24"/>
        <v>m</v>
      </c>
      <c r="L265" s="19" t="str">
        <f t="shared" si="25"/>
        <v>EC</v>
      </c>
      <c r="M265" s="19" t="str">
        <f t="shared" si="26"/>
        <v>2023</v>
      </c>
      <c r="N265" s="19" t="str">
        <f t="shared" si="27"/>
        <v>2023 EC 3</v>
      </c>
      <c r="O265" s="19">
        <f>INDEX('Points ref'!B:B, MATCH($N265, 'Points ref'!A:A, 0))</f>
        <v>0</v>
      </c>
      <c r="P265" s="21" t="str">
        <f t="shared" si="28"/>
        <v>[BIH] KLJAJIC, Nikola (741bcc99)</v>
      </c>
      <c r="Q265" s="30">
        <f t="shared" ca="1" si="29"/>
        <v>68</v>
      </c>
    </row>
    <row r="266" spans="1:17" x14ac:dyDescent="0.2">
      <c r="A266" t="s">
        <v>832</v>
      </c>
      <c r="B266" t="s">
        <v>487</v>
      </c>
      <c r="C266" t="s">
        <v>833</v>
      </c>
      <c r="D266" t="s">
        <v>834</v>
      </c>
      <c r="E266">
        <v>1</v>
      </c>
      <c r="F266" s="28">
        <v>20657</v>
      </c>
      <c r="G266" t="s">
        <v>797</v>
      </c>
      <c r="H266" t="s">
        <v>79</v>
      </c>
      <c r="I266">
        <v>1</v>
      </c>
      <c r="J266" t="s">
        <v>21</v>
      </c>
      <c r="K266" s="19" t="str">
        <f t="shared" si="24"/>
        <v>m</v>
      </c>
      <c r="L266" s="19" t="str">
        <f t="shared" si="25"/>
        <v>EC</v>
      </c>
      <c r="M266" s="19" t="str">
        <f t="shared" si="26"/>
        <v>2023</v>
      </c>
      <c r="N266" s="19" t="str">
        <f t="shared" si="27"/>
        <v>2023 EC 1</v>
      </c>
      <c r="O266" s="19">
        <f>INDEX('Points ref'!B:B, MATCH($N266, 'Points ref'!A:A, 0))</f>
        <v>0</v>
      </c>
      <c r="P266" s="21" t="str">
        <f t="shared" si="28"/>
        <v>[CRO] KRNJETA, Rade (4b43c267)</v>
      </c>
      <c r="Q266" s="30">
        <f t="shared" ca="1" si="29"/>
        <v>69</v>
      </c>
    </row>
    <row r="267" spans="1:17" x14ac:dyDescent="0.2">
      <c r="A267" s="29" t="s">
        <v>835</v>
      </c>
      <c r="B267" t="s">
        <v>437</v>
      </c>
      <c r="C267" t="s">
        <v>836</v>
      </c>
      <c r="D267" t="s">
        <v>837</v>
      </c>
      <c r="E267">
        <v>1</v>
      </c>
      <c r="F267" s="28">
        <v>20458</v>
      </c>
      <c r="G267" t="s">
        <v>797</v>
      </c>
      <c r="H267" t="s">
        <v>79</v>
      </c>
      <c r="I267">
        <v>2</v>
      </c>
      <c r="J267" t="s">
        <v>21</v>
      </c>
      <c r="K267" s="19" t="str">
        <f t="shared" si="24"/>
        <v>m</v>
      </c>
      <c r="L267" s="19" t="str">
        <f t="shared" si="25"/>
        <v>EC</v>
      </c>
      <c r="M267" s="19" t="str">
        <f t="shared" si="26"/>
        <v>2023</v>
      </c>
      <c r="N267" s="19" t="str">
        <f t="shared" si="27"/>
        <v>2023 EC 2</v>
      </c>
      <c r="O267" s="19">
        <f>INDEX('Points ref'!B:B, MATCH($N267, 'Points ref'!A:A, 0))</f>
        <v>0</v>
      </c>
      <c r="P267" s="21" t="str">
        <f t="shared" si="28"/>
        <v>[POR] GUERREIRO, Joaquim (61e456d7)</v>
      </c>
      <c r="Q267" s="30">
        <f t="shared" ca="1" si="29"/>
        <v>69</v>
      </c>
    </row>
    <row r="268" spans="1:17" x14ac:dyDescent="0.2">
      <c r="A268" t="s">
        <v>838</v>
      </c>
      <c r="B268" t="s">
        <v>53</v>
      </c>
      <c r="C268" t="s">
        <v>839</v>
      </c>
      <c r="D268" t="s">
        <v>840</v>
      </c>
      <c r="E268">
        <v>1</v>
      </c>
      <c r="F268" s="28">
        <v>21502</v>
      </c>
      <c r="G268" t="s">
        <v>797</v>
      </c>
      <c r="H268" t="s">
        <v>79</v>
      </c>
      <c r="I268">
        <v>3</v>
      </c>
      <c r="J268" t="s">
        <v>21</v>
      </c>
      <c r="K268" s="19" t="str">
        <f t="shared" si="24"/>
        <v>m</v>
      </c>
      <c r="L268" s="19" t="str">
        <f t="shared" si="25"/>
        <v>EC</v>
      </c>
      <c r="M268" s="19" t="str">
        <f t="shared" si="26"/>
        <v>2023</v>
      </c>
      <c r="N268" s="19" t="str">
        <f t="shared" si="27"/>
        <v>2023 EC 3</v>
      </c>
      <c r="O268" s="19">
        <f>INDEX('Points ref'!B:B, MATCH($N268, 'Points ref'!A:A, 0))</f>
        <v>0</v>
      </c>
      <c r="P268" s="21" t="str">
        <f t="shared" si="28"/>
        <v>[GER] HINTERLEITNER, Wolfgang (da98d13b)</v>
      </c>
      <c r="Q268" s="30">
        <f t="shared" ca="1" si="29"/>
        <v>67</v>
      </c>
    </row>
    <row r="269" spans="1:17" x14ac:dyDescent="0.2">
      <c r="A269" t="s">
        <v>841</v>
      </c>
      <c r="B269" t="s">
        <v>181</v>
      </c>
      <c r="C269" t="s">
        <v>842</v>
      </c>
      <c r="D269" t="s">
        <v>843</v>
      </c>
      <c r="E269">
        <v>1</v>
      </c>
      <c r="F269" s="28">
        <v>20790</v>
      </c>
      <c r="G269" t="s">
        <v>797</v>
      </c>
      <c r="H269" t="s">
        <v>79</v>
      </c>
      <c r="I269">
        <v>3</v>
      </c>
      <c r="J269" t="s">
        <v>21</v>
      </c>
      <c r="K269" s="19" t="str">
        <f t="shared" si="24"/>
        <v>m</v>
      </c>
      <c r="L269" s="19" t="str">
        <f t="shared" si="25"/>
        <v>EC</v>
      </c>
      <c r="M269" s="19" t="str">
        <f t="shared" si="26"/>
        <v>2023</v>
      </c>
      <c r="N269" s="19" t="str">
        <f t="shared" si="27"/>
        <v>2023 EC 3</v>
      </c>
      <c r="O269" s="19">
        <f>INDEX('Points ref'!B:B, MATCH($N269, 'Points ref'!A:A, 0))</f>
        <v>0</v>
      </c>
      <c r="P269" s="21" t="str">
        <f t="shared" si="28"/>
        <v>[MDA] PREGUZA, Vladimir (c6afc6b6)</v>
      </c>
      <c r="Q269" s="30">
        <f t="shared" ca="1" si="29"/>
        <v>69</v>
      </c>
    </row>
    <row r="270" spans="1:17" x14ac:dyDescent="0.2">
      <c r="A270" t="s">
        <v>844</v>
      </c>
      <c r="B270" t="s">
        <v>400</v>
      </c>
      <c r="C270" t="s">
        <v>845</v>
      </c>
      <c r="D270" t="s">
        <v>846</v>
      </c>
      <c r="E270">
        <v>1</v>
      </c>
      <c r="F270" s="28">
        <v>20909</v>
      </c>
      <c r="G270" t="s">
        <v>797</v>
      </c>
      <c r="H270" t="s">
        <v>93</v>
      </c>
      <c r="I270">
        <v>1</v>
      </c>
      <c r="J270" t="s">
        <v>21</v>
      </c>
      <c r="K270" s="19" t="str">
        <f t="shared" si="24"/>
        <v>m</v>
      </c>
      <c r="L270" s="19" t="str">
        <f t="shared" si="25"/>
        <v>EC</v>
      </c>
      <c r="M270" s="19" t="str">
        <f t="shared" si="26"/>
        <v>2023</v>
      </c>
      <c r="N270" s="19" t="str">
        <f t="shared" si="27"/>
        <v>2023 EC 1</v>
      </c>
      <c r="O270" s="19">
        <f>INDEX('Points ref'!B:B, MATCH($N270, 'Points ref'!A:A, 0))</f>
        <v>0</v>
      </c>
      <c r="P270" s="21" t="str">
        <f t="shared" si="28"/>
        <v>[SRB] STANISIC, Slavko (bbdb449a)</v>
      </c>
      <c r="Q270" s="30">
        <f t="shared" ca="1" si="29"/>
        <v>68</v>
      </c>
    </row>
    <row r="271" spans="1:17" x14ac:dyDescent="0.2">
      <c r="A271" t="s">
        <v>847</v>
      </c>
      <c r="B271" t="s">
        <v>27</v>
      </c>
      <c r="C271" t="s">
        <v>848</v>
      </c>
      <c r="D271" t="s">
        <v>555</v>
      </c>
      <c r="E271">
        <v>1</v>
      </c>
      <c r="F271" s="28">
        <v>20508</v>
      </c>
      <c r="G271" t="s">
        <v>797</v>
      </c>
      <c r="H271" t="s">
        <v>93</v>
      </c>
      <c r="I271">
        <v>2</v>
      </c>
      <c r="J271" t="s">
        <v>21</v>
      </c>
      <c r="K271" s="19" t="str">
        <f t="shared" si="24"/>
        <v>m</v>
      </c>
      <c r="L271" s="19" t="str">
        <f t="shared" si="25"/>
        <v>EC</v>
      </c>
      <c r="M271" s="19" t="str">
        <f t="shared" si="26"/>
        <v>2023</v>
      </c>
      <c r="N271" s="19" t="str">
        <f t="shared" si="27"/>
        <v>2023 EC 2</v>
      </c>
      <c r="O271" s="19">
        <f>INDEX('Points ref'!B:B, MATCH($N271, 'Points ref'!A:A, 0))</f>
        <v>0</v>
      </c>
      <c r="P271" s="21" t="str">
        <f t="shared" si="28"/>
        <v>[ITA] BANI, Stefano (d87ef368)</v>
      </c>
      <c r="Q271" s="30">
        <f t="shared" ca="1" si="29"/>
        <v>69</v>
      </c>
    </row>
    <row r="272" spans="1:17" x14ac:dyDescent="0.2">
      <c r="A272" t="s">
        <v>849</v>
      </c>
      <c r="B272" t="s">
        <v>16</v>
      </c>
      <c r="C272" t="s">
        <v>850</v>
      </c>
      <c r="D272" t="s">
        <v>611</v>
      </c>
      <c r="E272">
        <v>1</v>
      </c>
      <c r="F272" s="28">
        <v>20623</v>
      </c>
      <c r="G272" t="s">
        <v>797</v>
      </c>
      <c r="H272" t="s">
        <v>93</v>
      </c>
      <c r="I272">
        <v>3</v>
      </c>
      <c r="J272" t="s">
        <v>21</v>
      </c>
      <c r="K272" s="19" t="str">
        <f t="shared" si="24"/>
        <v>m</v>
      </c>
      <c r="L272" s="19" t="str">
        <f t="shared" si="25"/>
        <v>EC</v>
      </c>
      <c r="M272" s="19" t="str">
        <f t="shared" si="26"/>
        <v>2023</v>
      </c>
      <c r="N272" s="19" t="str">
        <f t="shared" si="27"/>
        <v>2023 EC 3</v>
      </c>
      <c r="O272" s="19">
        <f>INDEX('Points ref'!B:B, MATCH($N272, 'Points ref'!A:A, 0))</f>
        <v>0</v>
      </c>
      <c r="P272" s="21" t="str">
        <f t="shared" si="28"/>
        <v>[FRA] LE MELL, Michel (5158e1aa)</v>
      </c>
      <c r="Q272" s="30">
        <f t="shared" ca="1" si="29"/>
        <v>69</v>
      </c>
    </row>
    <row r="273" spans="1:17" x14ac:dyDescent="0.2">
      <c r="A273" t="s">
        <v>851</v>
      </c>
      <c r="B273" t="s">
        <v>536</v>
      </c>
      <c r="C273" t="s">
        <v>852</v>
      </c>
      <c r="D273" t="s">
        <v>853</v>
      </c>
      <c r="E273">
        <v>1</v>
      </c>
      <c r="F273" s="28">
        <v>19563</v>
      </c>
      <c r="G273" t="s">
        <v>854</v>
      </c>
      <c r="H273" t="s">
        <v>20</v>
      </c>
      <c r="I273">
        <v>1</v>
      </c>
      <c r="J273" t="s">
        <v>21</v>
      </c>
      <c r="K273" s="19" t="str">
        <f t="shared" si="24"/>
        <v>m</v>
      </c>
      <c r="L273" s="19" t="str">
        <f t="shared" si="25"/>
        <v>EC</v>
      </c>
      <c r="M273" s="19" t="str">
        <f t="shared" si="26"/>
        <v>2023</v>
      </c>
      <c r="N273" s="19" t="str">
        <f t="shared" si="27"/>
        <v>2023 EC 1</v>
      </c>
      <c r="O273" s="19">
        <f>INDEX('Points ref'!B:B, MATCH($N273, 'Points ref'!A:A, 0))</f>
        <v>0</v>
      </c>
      <c r="P273" s="21" t="str">
        <f t="shared" si="28"/>
        <v>[UKR] KHODOROVSKYI, Illia (f9531de3)</v>
      </c>
      <c r="Q273" s="30">
        <f t="shared" ca="1" si="29"/>
        <v>72</v>
      </c>
    </row>
    <row r="274" spans="1:17" x14ac:dyDescent="0.2">
      <c r="A274" t="s">
        <v>855</v>
      </c>
      <c r="B274" t="s">
        <v>40</v>
      </c>
      <c r="C274" t="s">
        <v>856</v>
      </c>
      <c r="D274" t="s">
        <v>857</v>
      </c>
      <c r="E274">
        <v>1</v>
      </c>
      <c r="F274" s="28">
        <v>18838</v>
      </c>
      <c r="G274" t="s">
        <v>854</v>
      </c>
      <c r="H274" t="s">
        <v>20</v>
      </c>
      <c r="I274">
        <v>2</v>
      </c>
      <c r="J274" t="s">
        <v>21</v>
      </c>
      <c r="K274" s="19" t="str">
        <f t="shared" si="24"/>
        <v>m</v>
      </c>
      <c r="L274" s="19" t="str">
        <f t="shared" si="25"/>
        <v>EC</v>
      </c>
      <c r="M274" s="19" t="str">
        <f t="shared" si="26"/>
        <v>2023</v>
      </c>
      <c r="N274" s="19" t="str">
        <f t="shared" si="27"/>
        <v>2023 EC 2</v>
      </c>
      <c r="O274" s="19">
        <f>INDEX('Points ref'!B:B, MATCH($N274, 'Points ref'!A:A, 0))</f>
        <v>0</v>
      </c>
      <c r="P274" s="21" t="str">
        <f t="shared" si="28"/>
        <v>[POL] WICHAN, Ryszard (a8b994d6)</v>
      </c>
      <c r="Q274" s="30">
        <f t="shared" ca="1" si="29"/>
        <v>74</v>
      </c>
    </row>
    <row r="275" spans="1:17" x14ac:dyDescent="0.2">
      <c r="A275" t="s">
        <v>858</v>
      </c>
      <c r="B275" t="s">
        <v>53</v>
      </c>
      <c r="C275" t="s">
        <v>859</v>
      </c>
      <c r="D275" t="s">
        <v>860</v>
      </c>
      <c r="E275">
        <v>1</v>
      </c>
      <c r="F275" s="28">
        <v>19360</v>
      </c>
      <c r="G275" t="s">
        <v>854</v>
      </c>
      <c r="H275" t="s">
        <v>34</v>
      </c>
      <c r="I275">
        <v>1</v>
      </c>
      <c r="J275" t="s">
        <v>21</v>
      </c>
      <c r="K275" s="19" t="str">
        <f t="shared" si="24"/>
        <v>m</v>
      </c>
      <c r="L275" s="19" t="str">
        <f t="shared" si="25"/>
        <v>EC</v>
      </c>
      <c r="M275" s="19" t="str">
        <f t="shared" si="26"/>
        <v>2023</v>
      </c>
      <c r="N275" s="19" t="str">
        <f t="shared" si="27"/>
        <v>2023 EC 1</v>
      </c>
      <c r="O275" s="19">
        <f>INDEX('Points ref'!B:B, MATCH($N275, 'Points ref'!A:A, 0))</f>
        <v>0</v>
      </c>
      <c r="P275" s="21" t="str">
        <f t="shared" si="28"/>
        <v>[GER] HUBER, Willy (f576e6eb)</v>
      </c>
      <c r="Q275" s="30">
        <f t="shared" ca="1" si="29"/>
        <v>72</v>
      </c>
    </row>
    <row r="276" spans="1:17" x14ac:dyDescent="0.2">
      <c r="A276" t="s">
        <v>861</v>
      </c>
      <c r="B276" t="s">
        <v>95</v>
      </c>
      <c r="C276" t="s">
        <v>862</v>
      </c>
      <c r="D276" t="s">
        <v>863</v>
      </c>
      <c r="E276">
        <v>1</v>
      </c>
      <c r="F276" s="28">
        <v>17773</v>
      </c>
      <c r="G276" t="s">
        <v>854</v>
      </c>
      <c r="H276" t="s">
        <v>34</v>
      </c>
      <c r="I276">
        <v>2</v>
      </c>
      <c r="J276" t="s">
        <v>21</v>
      </c>
      <c r="K276" s="19" t="str">
        <f t="shared" si="24"/>
        <v>m</v>
      </c>
      <c r="L276" s="19" t="str">
        <f t="shared" si="25"/>
        <v>EC</v>
      </c>
      <c r="M276" s="19" t="str">
        <f t="shared" si="26"/>
        <v>2023</v>
      </c>
      <c r="N276" s="19" t="str">
        <f t="shared" si="27"/>
        <v>2023 EC 2</v>
      </c>
      <c r="O276" s="19">
        <f>INDEX('Points ref'!B:B, MATCH($N276, 'Points ref'!A:A, 0))</f>
        <v>0</v>
      </c>
      <c r="P276" s="21" t="str">
        <f t="shared" si="28"/>
        <v>[FIN] PAHLMAN, Tom (6cf22c92)</v>
      </c>
      <c r="Q276" s="30">
        <f t="shared" ca="1" si="29"/>
        <v>77</v>
      </c>
    </row>
    <row r="277" spans="1:17" x14ac:dyDescent="0.2">
      <c r="A277" t="s">
        <v>864</v>
      </c>
      <c r="B277" t="s">
        <v>283</v>
      </c>
      <c r="C277" t="s">
        <v>865</v>
      </c>
      <c r="D277" t="s">
        <v>866</v>
      </c>
      <c r="E277">
        <v>1</v>
      </c>
      <c r="F277" s="28">
        <v>17421</v>
      </c>
      <c r="G277" t="s">
        <v>854</v>
      </c>
      <c r="H277" t="s">
        <v>34</v>
      </c>
      <c r="I277">
        <v>3</v>
      </c>
      <c r="J277" t="s">
        <v>21</v>
      </c>
      <c r="K277" s="19" t="str">
        <f t="shared" si="24"/>
        <v>m</v>
      </c>
      <c r="L277" s="19" t="str">
        <f t="shared" si="25"/>
        <v>EC</v>
      </c>
      <c r="M277" s="19" t="str">
        <f t="shared" si="26"/>
        <v>2023</v>
      </c>
      <c r="N277" s="19" t="str">
        <f t="shared" si="27"/>
        <v>2023 EC 3</v>
      </c>
      <c r="O277" s="19">
        <f>INDEX('Points ref'!B:B, MATCH($N277, 'Points ref'!A:A, 0))</f>
        <v>0</v>
      </c>
      <c r="P277" s="21" t="str">
        <f t="shared" si="28"/>
        <v>[BUL] LAPADATOV, Lyubomir (dc55b9ad)</v>
      </c>
      <c r="Q277" s="30">
        <f t="shared" ca="1" si="29"/>
        <v>78</v>
      </c>
    </row>
    <row r="278" spans="1:17" x14ac:dyDescent="0.2">
      <c r="A278" t="s">
        <v>867</v>
      </c>
      <c r="B278" t="s">
        <v>53</v>
      </c>
      <c r="C278" t="s">
        <v>868</v>
      </c>
      <c r="D278" t="s">
        <v>840</v>
      </c>
      <c r="E278">
        <v>1</v>
      </c>
      <c r="F278" s="28">
        <v>19481</v>
      </c>
      <c r="G278" t="s">
        <v>854</v>
      </c>
      <c r="H278" t="s">
        <v>51</v>
      </c>
      <c r="I278">
        <v>1</v>
      </c>
      <c r="J278" t="s">
        <v>21</v>
      </c>
      <c r="K278" s="19" t="str">
        <f t="shared" si="24"/>
        <v>m</v>
      </c>
      <c r="L278" s="19" t="str">
        <f t="shared" si="25"/>
        <v>EC</v>
      </c>
      <c r="M278" s="19" t="str">
        <f t="shared" si="26"/>
        <v>2023</v>
      </c>
      <c r="N278" s="19" t="str">
        <f t="shared" si="27"/>
        <v>2023 EC 1</v>
      </c>
      <c r="O278" s="19">
        <f>INDEX('Points ref'!B:B, MATCH($N278, 'Points ref'!A:A, 0))</f>
        <v>0</v>
      </c>
      <c r="P278" s="21" t="str">
        <f t="shared" si="28"/>
        <v>[GER] LOEFFLER, Wolfgang (6a54c7fb)</v>
      </c>
      <c r="Q278" s="30">
        <f t="shared" ca="1" si="29"/>
        <v>72</v>
      </c>
    </row>
    <row r="279" spans="1:17" x14ac:dyDescent="0.2">
      <c r="A279" t="s">
        <v>869</v>
      </c>
      <c r="B279" t="s">
        <v>16</v>
      </c>
      <c r="C279" t="s">
        <v>870</v>
      </c>
      <c r="D279" t="s">
        <v>570</v>
      </c>
      <c r="E279">
        <v>1</v>
      </c>
      <c r="F279" s="28">
        <v>18810</v>
      </c>
      <c r="G279" t="s">
        <v>854</v>
      </c>
      <c r="H279" t="s">
        <v>51</v>
      </c>
      <c r="I279">
        <v>2</v>
      </c>
      <c r="J279" t="s">
        <v>21</v>
      </c>
      <c r="K279" s="19" t="str">
        <f t="shared" si="24"/>
        <v>m</v>
      </c>
      <c r="L279" s="19" t="str">
        <f t="shared" si="25"/>
        <v>EC</v>
      </c>
      <c r="M279" s="19" t="str">
        <f t="shared" si="26"/>
        <v>2023</v>
      </c>
      <c r="N279" s="19" t="str">
        <f t="shared" si="27"/>
        <v>2023 EC 2</v>
      </c>
      <c r="O279" s="19">
        <f>INDEX('Points ref'!B:B, MATCH($N279, 'Points ref'!A:A, 0))</f>
        <v>0</v>
      </c>
      <c r="P279" s="21" t="str">
        <f t="shared" si="28"/>
        <v>[FRA] ROUSSEAU, Robert (468a39b7)</v>
      </c>
      <c r="Q279" s="30">
        <f t="shared" ca="1" si="29"/>
        <v>74</v>
      </c>
    </row>
    <row r="280" spans="1:17" x14ac:dyDescent="0.2">
      <c r="A280" t="s">
        <v>871</v>
      </c>
      <c r="B280" t="s">
        <v>53</v>
      </c>
      <c r="C280" t="s">
        <v>872</v>
      </c>
      <c r="D280" t="s">
        <v>873</v>
      </c>
      <c r="E280">
        <v>1</v>
      </c>
      <c r="F280" s="28">
        <v>19681</v>
      </c>
      <c r="G280" t="s">
        <v>854</v>
      </c>
      <c r="H280" t="s">
        <v>51</v>
      </c>
      <c r="I280">
        <v>3</v>
      </c>
      <c r="J280" t="s">
        <v>21</v>
      </c>
      <c r="K280" s="19" t="str">
        <f t="shared" si="24"/>
        <v>m</v>
      </c>
      <c r="L280" s="19" t="str">
        <f t="shared" si="25"/>
        <v>EC</v>
      </c>
      <c r="M280" s="19" t="str">
        <f t="shared" si="26"/>
        <v>2023</v>
      </c>
      <c r="N280" s="19" t="str">
        <f t="shared" si="27"/>
        <v>2023 EC 3</v>
      </c>
      <c r="O280" s="19">
        <f>INDEX('Points ref'!B:B, MATCH($N280, 'Points ref'!A:A, 0))</f>
        <v>0</v>
      </c>
      <c r="P280" s="21" t="str">
        <f t="shared" si="28"/>
        <v>[GER] HOLLAENDER, Udo (7699b7a5)</v>
      </c>
      <c r="Q280" s="30">
        <f t="shared" ca="1" si="29"/>
        <v>72</v>
      </c>
    </row>
    <row r="281" spans="1:17" x14ac:dyDescent="0.2">
      <c r="A281" t="s">
        <v>874</v>
      </c>
      <c r="B281" t="s">
        <v>27</v>
      </c>
      <c r="C281" t="s">
        <v>875</v>
      </c>
      <c r="D281" t="s">
        <v>876</v>
      </c>
      <c r="E281">
        <v>1</v>
      </c>
      <c r="F281" s="28">
        <v>19583</v>
      </c>
      <c r="G281" t="s">
        <v>854</v>
      </c>
      <c r="H281" t="s">
        <v>51</v>
      </c>
      <c r="I281">
        <v>3</v>
      </c>
      <c r="J281" t="s">
        <v>21</v>
      </c>
      <c r="K281" s="19" t="str">
        <f t="shared" si="24"/>
        <v>m</v>
      </c>
      <c r="L281" s="19" t="str">
        <f t="shared" si="25"/>
        <v>EC</v>
      </c>
      <c r="M281" s="19" t="str">
        <f t="shared" si="26"/>
        <v>2023</v>
      </c>
      <c r="N281" s="19" t="str">
        <f t="shared" si="27"/>
        <v>2023 EC 3</v>
      </c>
      <c r="O281" s="19">
        <f>INDEX('Points ref'!B:B, MATCH($N281, 'Points ref'!A:A, 0))</f>
        <v>0</v>
      </c>
      <c r="P281" s="21" t="str">
        <f t="shared" si="28"/>
        <v>[ITA] LUCANTONI, Giovanni (f1a94be7)</v>
      </c>
      <c r="Q281" s="30">
        <f t="shared" ca="1" si="29"/>
        <v>72</v>
      </c>
    </row>
    <row r="282" spans="1:17" x14ac:dyDescent="0.2">
      <c r="A282" t="s">
        <v>877</v>
      </c>
      <c r="B282" t="s">
        <v>48</v>
      </c>
      <c r="C282" t="s">
        <v>878</v>
      </c>
      <c r="D282" t="s">
        <v>879</v>
      </c>
      <c r="E282">
        <v>1</v>
      </c>
      <c r="F282" s="28">
        <v>17935</v>
      </c>
      <c r="G282" t="s">
        <v>854</v>
      </c>
      <c r="H282" t="s">
        <v>66</v>
      </c>
      <c r="I282">
        <v>1</v>
      </c>
      <c r="J282" t="s">
        <v>21</v>
      </c>
      <c r="K282" s="19" t="str">
        <f t="shared" si="24"/>
        <v>m</v>
      </c>
      <c r="L282" s="19" t="str">
        <f t="shared" si="25"/>
        <v>EC</v>
      </c>
      <c r="M282" s="19" t="str">
        <f t="shared" si="26"/>
        <v>2023</v>
      </c>
      <c r="N282" s="19" t="str">
        <f t="shared" si="27"/>
        <v>2023 EC 1</v>
      </c>
      <c r="O282" s="19">
        <f>INDEX('Points ref'!B:B, MATCH($N282, 'Points ref'!A:A, 0))</f>
        <v>0</v>
      </c>
      <c r="P282" s="21" t="str">
        <f t="shared" si="28"/>
        <v>[NED] WENNEKERS, Jos (a37494dc)</v>
      </c>
      <c r="Q282" s="30">
        <f t="shared" ca="1" si="29"/>
        <v>76</v>
      </c>
    </row>
    <row r="283" spans="1:17" x14ac:dyDescent="0.2">
      <c r="A283" t="s">
        <v>880</v>
      </c>
      <c r="B283" t="s">
        <v>487</v>
      </c>
      <c r="C283" t="s">
        <v>881</v>
      </c>
      <c r="D283" t="s">
        <v>882</v>
      </c>
      <c r="E283">
        <v>1</v>
      </c>
      <c r="F283" s="28">
        <v>18972</v>
      </c>
      <c r="G283" t="s">
        <v>854</v>
      </c>
      <c r="H283" t="s">
        <v>66</v>
      </c>
      <c r="I283">
        <v>2</v>
      </c>
      <c r="J283" t="s">
        <v>21</v>
      </c>
      <c r="K283" s="19" t="str">
        <f t="shared" si="24"/>
        <v>m</v>
      </c>
      <c r="L283" s="19" t="str">
        <f t="shared" si="25"/>
        <v>EC</v>
      </c>
      <c r="M283" s="19" t="str">
        <f t="shared" si="26"/>
        <v>2023</v>
      </c>
      <c r="N283" s="19" t="str">
        <f t="shared" si="27"/>
        <v>2023 EC 2</v>
      </c>
      <c r="O283" s="19">
        <f>INDEX('Points ref'!B:B, MATCH($N283, 'Points ref'!A:A, 0))</f>
        <v>0</v>
      </c>
      <c r="P283" s="21" t="str">
        <f t="shared" si="28"/>
        <v>[CRO] CRNKOVIC, Borivoj (277a4f58)</v>
      </c>
      <c r="Q283" s="30">
        <f t="shared" ca="1" si="29"/>
        <v>74</v>
      </c>
    </row>
    <row r="284" spans="1:17" x14ac:dyDescent="0.2">
      <c r="A284" t="s">
        <v>883</v>
      </c>
      <c r="B284" t="s">
        <v>16</v>
      </c>
      <c r="C284" t="s">
        <v>884</v>
      </c>
      <c r="D284" t="s">
        <v>885</v>
      </c>
      <c r="E284">
        <v>1</v>
      </c>
      <c r="F284" s="28">
        <v>18199</v>
      </c>
      <c r="G284" t="s">
        <v>854</v>
      </c>
      <c r="H284" t="s">
        <v>66</v>
      </c>
      <c r="I284">
        <v>3</v>
      </c>
      <c r="J284" t="s">
        <v>21</v>
      </c>
      <c r="K284" s="19" t="str">
        <f t="shared" si="24"/>
        <v>m</v>
      </c>
      <c r="L284" s="19" t="str">
        <f t="shared" si="25"/>
        <v>EC</v>
      </c>
      <c r="M284" s="19" t="str">
        <f t="shared" si="26"/>
        <v>2023</v>
      </c>
      <c r="N284" s="19" t="str">
        <f t="shared" si="27"/>
        <v>2023 EC 3</v>
      </c>
      <c r="O284" s="19">
        <f>INDEX('Points ref'!B:B, MATCH($N284, 'Points ref'!A:A, 0))</f>
        <v>0</v>
      </c>
      <c r="P284" s="21" t="str">
        <f t="shared" si="28"/>
        <v>[FRA] BOUAMRA, Benaouda (a7c1c1f7)</v>
      </c>
      <c r="Q284" s="30">
        <f t="shared" ca="1" si="29"/>
        <v>76</v>
      </c>
    </row>
    <row r="285" spans="1:17" x14ac:dyDescent="0.2">
      <c r="A285" t="s">
        <v>886</v>
      </c>
      <c r="B285" t="s">
        <v>23</v>
      </c>
      <c r="C285" t="s">
        <v>646</v>
      </c>
      <c r="D285" t="s">
        <v>887</v>
      </c>
      <c r="E285">
        <v>1</v>
      </c>
      <c r="F285" s="28">
        <v>18463</v>
      </c>
      <c r="G285" t="s">
        <v>854</v>
      </c>
      <c r="H285" t="s">
        <v>66</v>
      </c>
      <c r="I285">
        <v>3</v>
      </c>
      <c r="J285" t="s">
        <v>21</v>
      </c>
      <c r="K285" s="19" t="str">
        <f t="shared" si="24"/>
        <v>m</v>
      </c>
      <c r="L285" s="19" t="str">
        <f t="shared" si="25"/>
        <v>EC</v>
      </c>
      <c r="M285" s="19" t="str">
        <f t="shared" si="26"/>
        <v>2023</v>
      </c>
      <c r="N285" s="19" t="str">
        <f t="shared" si="27"/>
        <v>2023 EC 3</v>
      </c>
      <c r="O285" s="19">
        <f>INDEX('Points ref'!B:B, MATCH($N285, 'Points ref'!A:A, 0))</f>
        <v>0</v>
      </c>
      <c r="P285" s="21" t="str">
        <f t="shared" si="28"/>
        <v>[CZE] VESELY, Leos (17c832ce)</v>
      </c>
      <c r="Q285" s="30">
        <f t="shared" ca="1" si="29"/>
        <v>75</v>
      </c>
    </row>
    <row r="286" spans="1:17" x14ac:dyDescent="0.2">
      <c r="A286" t="s">
        <v>888</v>
      </c>
      <c r="B286" t="s">
        <v>889</v>
      </c>
      <c r="C286" t="s">
        <v>890</v>
      </c>
      <c r="D286" t="s">
        <v>891</v>
      </c>
      <c r="E286">
        <v>1</v>
      </c>
      <c r="F286" s="28">
        <v>18148</v>
      </c>
      <c r="G286" t="s">
        <v>854</v>
      </c>
      <c r="H286" t="s">
        <v>79</v>
      </c>
      <c r="I286">
        <v>1</v>
      </c>
      <c r="J286" t="s">
        <v>21</v>
      </c>
      <c r="K286" s="19" t="str">
        <f t="shared" si="24"/>
        <v>m</v>
      </c>
      <c r="L286" s="19" t="str">
        <f t="shared" si="25"/>
        <v>EC</v>
      </c>
      <c r="M286" s="19" t="str">
        <f t="shared" si="26"/>
        <v>2023</v>
      </c>
      <c r="N286" s="19" t="str">
        <f t="shared" si="27"/>
        <v>2023 EC 1</v>
      </c>
      <c r="O286" s="19">
        <f>INDEX('Points ref'!B:B, MATCH($N286, 'Points ref'!A:A, 0))</f>
        <v>0</v>
      </c>
      <c r="P286" s="21" t="str">
        <f t="shared" si="28"/>
        <v>[ISR] LOGASHENKO, Stanislav (448347fd)</v>
      </c>
      <c r="Q286" s="30">
        <f t="shared" ca="1" si="29"/>
        <v>76</v>
      </c>
    </row>
    <row r="287" spans="1:17" x14ac:dyDescent="0.2">
      <c r="A287" t="s">
        <v>892</v>
      </c>
      <c r="B287" t="s">
        <v>27</v>
      </c>
      <c r="C287" t="s">
        <v>893</v>
      </c>
      <c r="D287" t="s">
        <v>808</v>
      </c>
      <c r="E287">
        <v>1</v>
      </c>
      <c r="F287" s="28">
        <v>18218</v>
      </c>
      <c r="G287" t="s">
        <v>854</v>
      </c>
      <c r="H287" t="s">
        <v>79</v>
      </c>
      <c r="I287">
        <v>2</v>
      </c>
      <c r="J287" t="s">
        <v>21</v>
      </c>
      <c r="K287" s="19" t="str">
        <f t="shared" si="24"/>
        <v>m</v>
      </c>
      <c r="L287" s="19" t="str">
        <f t="shared" si="25"/>
        <v>EC</v>
      </c>
      <c r="M287" s="19" t="str">
        <f t="shared" si="26"/>
        <v>2023</v>
      </c>
      <c r="N287" s="19" t="str">
        <f t="shared" si="27"/>
        <v>2023 EC 2</v>
      </c>
      <c r="O287" s="19">
        <f>INDEX('Points ref'!B:B, MATCH($N287, 'Points ref'!A:A, 0))</f>
        <v>0</v>
      </c>
      <c r="P287" s="21" t="str">
        <f t="shared" si="28"/>
        <v>[ITA] INVERNIZZI, Giuliano (69bb68ae)</v>
      </c>
      <c r="Q287" s="30">
        <f t="shared" ca="1" si="29"/>
        <v>76</v>
      </c>
    </row>
    <row r="288" spans="1:17" x14ac:dyDescent="0.2">
      <c r="A288" t="s">
        <v>894</v>
      </c>
      <c r="B288" t="s">
        <v>53</v>
      </c>
      <c r="C288" t="s">
        <v>895</v>
      </c>
      <c r="D288" t="s">
        <v>896</v>
      </c>
      <c r="E288">
        <v>1</v>
      </c>
      <c r="F288" s="28">
        <v>17650</v>
      </c>
      <c r="G288" t="s">
        <v>854</v>
      </c>
      <c r="H288" t="s">
        <v>79</v>
      </c>
      <c r="I288">
        <v>3</v>
      </c>
      <c r="J288" t="s">
        <v>21</v>
      </c>
      <c r="K288" s="19" t="str">
        <f t="shared" si="24"/>
        <v>m</v>
      </c>
      <c r="L288" s="19" t="str">
        <f t="shared" si="25"/>
        <v>EC</v>
      </c>
      <c r="M288" s="19" t="str">
        <f t="shared" si="26"/>
        <v>2023</v>
      </c>
      <c r="N288" s="19" t="str">
        <f t="shared" si="27"/>
        <v>2023 EC 3</v>
      </c>
      <c r="O288" s="19">
        <f>INDEX('Points ref'!B:B, MATCH($N288, 'Points ref'!A:A, 0))</f>
        <v>0</v>
      </c>
      <c r="P288" s="21" t="str">
        <f t="shared" si="28"/>
        <v>[GER] SCHERTEL, Lothar (19b2aba7)</v>
      </c>
      <c r="Q288" s="30">
        <f t="shared" ca="1" si="29"/>
        <v>77</v>
      </c>
    </row>
    <row r="289" spans="1:17" x14ac:dyDescent="0.2">
      <c r="A289" t="s">
        <v>897</v>
      </c>
      <c r="B289" t="s">
        <v>308</v>
      </c>
      <c r="C289" t="s">
        <v>898</v>
      </c>
      <c r="D289" t="s">
        <v>899</v>
      </c>
      <c r="E289">
        <v>1</v>
      </c>
      <c r="F289" s="28">
        <v>18629</v>
      </c>
      <c r="G289" t="s">
        <v>854</v>
      </c>
      <c r="H289" t="s">
        <v>93</v>
      </c>
      <c r="I289">
        <v>1</v>
      </c>
      <c r="J289" t="s">
        <v>21</v>
      </c>
      <c r="K289" s="19" t="str">
        <f t="shared" si="24"/>
        <v>m</v>
      </c>
      <c r="L289" s="19" t="str">
        <f t="shared" si="25"/>
        <v>EC</v>
      </c>
      <c r="M289" s="19" t="str">
        <f t="shared" si="26"/>
        <v>2023</v>
      </c>
      <c r="N289" s="19" t="str">
        <f t="shared" si="27"/>
        <v>2023 EC 1</v>
      </c>
      <c r="O289" s="19">
        <f>INDEX('Points ref'!B:B, MATCH($N289, 'Points ref'!A:A, 0))</f>
        <v>0</v>
      </c>
      <c r="P289" s="21" t="str">
        <f t="shared" si="28"/>
        <v>[BIH] MUCIBABIC, Milanko (986f2c47)</v>
      </c>
      <c r="Q289" s="30">
        <f t="shared" ca="1" si="29"/>
        <v>74</v>
      </c>
    </row>
    <row r="290" spans="1:17" x14ac:dyDescent="0.2">
      <c r="A290" t="s">
        <v>900</v>
      </c>
      <c r="B290" t="s">
        <v>16</v>
      </c>
      <c r="C290" t="s">
        <v>901</v>
      </c>
      <c r="D290" t="s">
        <v>902</v>
      </c>
      <c r="E290">
        <v>1</v>
      </c>
      <c r="F290" s="28">
        <v>17608</v>
      </c>
      <c r="G290" t="s">
        <v>854</v>
      </c>
      <c r="H290" t="s">
        <v>93</v>
      </c>
      <c r="I290">
        <v>2</v>
      </c>
      <c r="J290" t="s">
        <v>21</v>
      </c>
      <c r="K290" s="19" t="str">
        <f t="shared" si="24"/>
        <v>m</v>
      </c>
      <c r="L290" s="19" t="str">
        <f t="shared" si="25"/>
        <v>EC</v>
      </c>
      <c r="M290" s="19" t="str">
        <f t="shared" si="26"/>
        <v>2023</v>
      </c>
      <c r="N290" s="19" t="str">
        <f t="shared" si="27"/>
        <v>2023 EC 2</v>
      </c>
      <c r="O290" s="19">
        <f>INDEX('Points ref'!B:B, MATCH($N290, 'Points ref'!A:A, 0))</f>
        <v>0</v>
      </c>
      <c r="P290" s="21" t="str">
        <f t="shared" si="28"/>
        <v>[FRA] LAGUERRE, Gerard (1d6d57ea)</v>
      </c>
      <c r="Q290" s="30">
        <f t="shared" ca="1" si="29"/>
        <v>77</v>
      </c>
    </row>
    <row r="291" spans="1:17" x14ac:dyDescent="0.2">
      <c r="A291" t="s">
        <v>903</v>
      </c>
      <c r="B291" t="s">
        <v>181</v>
      </c>
      <c r="C291" t="s">
        <v>904</v>
      </c>
      <c r="D291" t="s">
        <v>75</v>
      </c>
      <c r="E291">
        <v>1</v>
      </c>
      <c r="F291" s="28">
        <v>19167</v>
      </c>
      <c r="G291" t="s">
        <v>854</v>
      </c>
      <c r="H291" t="s">
        <v>106</v>
      </c>
      <c r="I291">
        <v>1</v>
      </c>
      <c r="J291" t="s">
        <v>21</v>
      </c>
      <c r="K291" s="19" t="str">
        <f t="shared" si="24"/>
        <v>m</v>
      </c>
      <c r="L291" s="19" t="str">
        <f t="shared" si="25"/>
        <v>EC</v>
      </c>
      <c r="M291" s="19" t="str">
        <f t="shared" si="26"/>
        <v>2023</v>
      </c>
      <c r="N291" s="19" t="str">
        <f t="shared" si="27"/>
        <v>2023 EC 1</v>
      </c>
      <c r="O291" s="19">
        <f>INDEX('Points ref'!B:B, MATCH($N291, 'Points ref'!A:A, 0))</f>
        <v>0</v>
      </c>
      <c r="P291" s="21" t="str">
        <f t="shared" si="28"/>
        <v>[MDA] CURU, Piotr (3be636fc)</v>
      </c>
      <c r="Q291" s="30">
        <f t="shared" ca="1" si="29"/>
        <v>73</v>
      </c>
    </row>
    <row r="292" spans="1:17" x14ac:dyDescent="0.2">
      <c r="A292" t="s">
        <v>905</v>
      </c>
      <c r="B292" t="s">
        <v>53</v>
      </c>
      <c r="C292" t="s">
        <v>906</v>
      </c>
      <c r="D292" t="s">
        <v>907</v>
      </c>
      <c r="E292">
        <v>1</v>
      </c>
      <c r="F292" s="28">
        <v>19107</v>
      </c>
      <c r="G292" t="s">
        <v>854</v>
      </c>
      <c r="H292" t="s">
        <v>106</v>
      </c>
      <c r="I292">
        <v>2</v>
      </c>
      <c r="J292" t="s">
        <v>21</v>
      </c>
      <c r="K292" s="19" t="str">
        <f t="shared" si="24"/>
        <v>m</v>
      </c>
      <c r="L292" s="19" t="str">
        <f t="shared" si="25"/>
        <v>EC</v>
      </c>
      <c r="M292" s="19" t="str">
        <f t="shared" si="26"/>
        <v>2023</v>
      </c>
      <c r="N292" s="19" t="str">
        <f t="shared" si="27"/>
        <v>2023 EC 2</v>
      </c>
      <c r="O292" s="19">
        <f>INDEX('Points ref'!B:B, MATCH($N292, 'Points ref'!A:A, 0))</f>
        <v>0</v>
      </c>
      <c r="P292" s="21" t="str">
        <f t="shared" si="28"/>
        <v>[GER] STURM, Ivan (a59ca31f)</v>
      </c>
      <c r="Q292" s="30">
        <f t="shared" ca="1" si="29"/>
        <v>73</v>
      </c>
    </row>
    <row r="293" spans="1:17" x14ac:dyDescent="0.2">
      <c r="A293" t="s">
        <v>908</v>
      </c>
      <c r="B293" t="s">
        <v>181</v>
      </c>
      <c r="C293" t="s">
        <v>909</v>
      </c>
      <c r="D293" t="s">
        <v>910</v>
      </c>
      <c r="E293">
        <v>1</v>
      </c>
      <c r="F293" s="28">
        <v>16150</v>
      </c>
      <c r="G293" t="s">
        <v>854</v>
      </c>
      <c r="H293" t="s">
        <v>106</v>
      </c>
      <c r="I293">
        <v>3</v>
      </c>
      <c r="J293" t="s">
        <v>21</v>
      </c>
      <c r="K293" s="19" t="str">
        <f t="shared" si="24"/>
        <v>m</v>
      </c>
      <c r="L293" s="19" t="str">
        <f t="shared" si="25"/>
        <v>EC</v>
      </c>
      <c r="M293" s="19" t="str">
        <f t="shared" si="26"/>
        <v>2023</v>
      </c>
      <c r="N293" s="19" t="str">
        <f t="shared" si="27"/>
        <v>2023 EC 3</v>
      </c>
      <c r="O293" s="19">
        <f>INDEX('Points ref'!B:B, MATCH($N293, 'Points ref'!A:A, 0))</f>
        <v>0</v>
      </c>
      <c r="P293" s="21" t="str">
        <f t="shared" si="28"/>
        <v>[MDA] MALEAR, Mihail (b9ed1661)</v>
      </c>
      <c r="Q293" s="30">
        <f t="shared" ca="1" si="29"/>
        <v>81</v>
      </c>
    </row>
    <row r="294" spans="1:17" x14ac:dyDescent="0.2">
      <c r="A294" t="s">
        <v>911</v>
      </c>
      <c r="B294" t="s">
        <v>16</v>
      </c>
      <c r="C294" t="s">
        <v>912</v>
      </c>
      <c r="D294" t="s">
        <v>913</v>
      </c>
      <c r="E294">
        <v>2</v>
      </c>
      <c r="F294" s="28">
        <v>19318</v>
      </c>
      <c r="G294" t="s">
        <v>914</v>
      </c>
      <c r="H294" t="s">
        <v>127</v>
      </c>
      <c r="I294">
        <v>1</v>
      </c>
      <c r="J294" t="s">
        <v>21</v>
      </c>
      <c r="K294" s="19" t="str">
        <f t="shared" si="24"/>
        <v>w</v>
      </c>
      <c r="L294" s="19" t="str">
        <f t="shared" si="25"/>
        <v>EC</v>
      </c>
      <c r="M294" s="19" t="str">
        <f t="shared" si="26"/>
        <v>2023</v>
      </c>
      <c r="N294" s="19" t="str">
        <f t="shared" si="27"/>
        <v>2023 EC 1</v>
      </c>
      <c r="O294" s="19">
        <f>INDEX('Points ref'!B:B, MATCH($N294, 'Points ref'!A:A, 0))</f>
        <v>0</v>
      </c>
      <c r="P294" s="21" t="str">
        <f t="shared" si="28"/>
        <v>[FRA] DUFRESNE, Francoise (369c5af3)</v>
      </c>
      <c r="Q294" s="30">
        <f t="shared" ca="1" si="29"/>
        <v>73</v>
      </c>
    </row>
    <row r="295" spans="1:17" x14ac:dyDescent="0.2">
      <c r="A295" t="s">
        <v>915</v>
      </c>
      <c r="B295" t="s">
        <v>27</v>
      </c>
      <c r="C295" t="s">
        <v>916</v>
      </c>
      <c r="D295" t="s">
        <v>917</v>
      </c>
      <c r="E295">
        <v>2</v>
      </c>
      <c r="F295" s="28">
        <v>18968</v>
      </c>
      <c r="G295" t="s">
        <v>914</v>
      </c>
      <c r="H295" t="s">
        <v>127</v>
      </c>
      <c r="I295">
        <v>2</v>
      </c>
      <c r="J295" t="s">
        <v>21</v>
      </c>
      <c r="K295" s="19" t="str">
        <f t="shared" si="24"/>
        <v>w</v>
      </c>
      <c r="L295" s="19" t="str">
        <f t="shared" si="25"/>
        <v>EC</v>
      </c>
      <c r="M295" s="19" t="str">
        <f t="shared" si="26"/>
        <v>2023</v>
      </c>
      <c r="N295" s="19" t="str">
        <f t="shared" si="27"/>
        <v>2023 EC 2</v>
      </c>
      <c r="O295" s="19">
        <f>INDEX('Points ref'!B:B, MATCH($N295, 'Points ref'!A:A, 0))</f>
        <v>0</v>
      </c>
      <c r="P295" s="21" t="str">
        <f t="shared" si="28"/>
        <v>[ITA] PALLAVICINO, Cristiana (34653b5d)</v>
      </c>
      <c r="Q295" s="30">
        <f t="shared" ca="1" si="29"/>
        <v>74</v>
      </c>
    </row>
    <row r="296" spans="1:17" x14ac:dyDescent="0.2">
      <c r="A296" t="s">
        <v>918</v>
      </c>
      <c r="B296" t="s">
        <v>27</v>
      </c>
      <c r="C296" t="s">
        <v>919</v>
      </c>
      <c r="D296" t="s">
        <v>920</v>
      </c>
      <c r="E296">
        <v>1</v>
      </c>
      <c r="F296" s="28">
        <v>34275</v>
      </c>
      <c r="G296" t="s">
        <v>19</v>
      </c>
      <c r="H296" t="s">
        <v>20</v>
      </c>
      <c r="I296">
        <v>1</v>
      </c>
      <c r="J296" t="s">
        <v>921</v>
      </c>
      <c r="K296" s="19" t="str">
        <f t="shared" si="24"/>
        <v>m</v>
      </c>
      <c r="L296" s="19" t="str">
        <f t="shared" si="25"/>
        <v>WC</v>
      </c>
      <c r="M296" s="19" t="str">
        <f t="shared" si="26"/>
        <v>2023</v>
      </c>
      <c r="N296" s="19" t="str">
        <f t="shared" si="27"/>
        <v>2023 WC 1</v>
      </c>
      <c r="O296" s="19">
        <f>INDEX('Points ref'!B:B, MATCH($N296, 'Points ref'!A:A, 0))</f>
        <v>0</v>
      </c>
      <c r="P296" s="21" t="str">
        <f t="shared" si="28"/>
        <v>[ITA] DEIANA, Federico (67224d4c)</v>
      </c>
      <c r="Q296" s="30">
        <f t="shared" ca="1" si="29"/>
        <v>32</v>
      </c>
    </row>
    <row r="297" spans="1:17" x14ac:dyDescent="0.2">
      <c r="A297" t="s">
        <v>922</v>
      </c>
      <c r="B297" t="s">
        <v>923</v>
      </c>
      <c r="C297" t="s">
        <v>924</v>
      </c>
      <c r="D297" t="s">
        <v>925</v>
      </c>
      <c r="E297">
        <v>1</v>
      </c>
      <c r="F297" s="28">
        <v>32931</v>
      </c>
      <c r="G297" t="s">
        <v>19</v>
      </c>
      <c r="H297" t="s">
        <v>20</v>
      </c>
      <c r="I297">
        <v>2</v>
      </c>
      <c r="J297" t="s">
        <v>921</v>
      </c>
      <c r="K297" s="19" t="str">
        <f t="shared" si="24"/>
        <v>m</v>
      </c>
      <c r="L297" s="19" t="str">
        <f t="shared" si="25"/>
        <v>WC</v>
      </c>
      <c r="M297" s="19" t="str">
        <f t="shared" si="26"/>
        <v>2023</v>
      </c>
      <c r="N297" s="19" t="str">
        <f t="shared" si="27"/>
        <v>2023 WC 2</v>
      </c>
      <c r="O297" s="19">
        <f>INDEX('Points ref'!B:B, MATCH($N297, 'Points ref'!A:A, 0))</f>
        <v>0</v>
      </c>
      <c r="P297" s="21" t="str">
        <f t="shared" si="28"/>
        <v>[KAZ] BURBASSOV, Kairat (2589e1f9)</v>
      </c>
      <c r="Q297" s="30">
        <f t="shared" ca="1" si="29"/>
        <v>35</v>
      </c>
    </row>
    <row r="298" spans="1:17" x14ac:dyDescent="0.2">
      <c r="A298" t="s">
        <v>926</v>
      </c>
      <c r="B298" t="s">
        <v>31</v>
      </c>
      <c r="C298" t="s">
        <v>927</v>
      </c>
      <c r="D298" t="s">
        <v>928</v>
      </c>
      <c r="E298">
        <v>1</v>
      </c>
      <c r="F298" s="28">
        <v>33837</v>
      </c>
      <c r="G298" t="s">
        <v>19</v>
      </c>
      <c r="H298" t="s">
        <v>20</v>
      </c>
      <c r="I298">
        <v>3</v>
      </c>
      <c r="J298" t="s">
        <v>921</v>
      </c>
      <c r="K298" s="19" t="str">
        <f t="shared" si="24"/>
        <v>m</v>
      </c>
      <c r="L298" s="19" t="str">
        <f t="shared" si="25"/>
        <v>WC</v>
      </c>
      <c r="M298" s="19" t="str">
        <f t="shared" si="26"/>
        <v>2023</v>
      </c>
      <c r="N298" s="19" t="str">
        <f t="shared" si="27"/>
        <v>2023 WC 3</v>
      </c>
      <c r="O298" s="19">
        <f>INDEX('Points ref'!B:B, MATCH($N298, 'Points ref'!A:A, 0))</f>
        <v>0</v>
      </c>
      <c r="P298" s="21" t="str">
        <f t="shared" si="28"/>
        <v>[GEO] NADAREISHVILI, Givi (3b54411f)</v>
      </c>
      <c r="Q298" s="30">
        <f t="shared" ca="1" si="29"/>
        <v>33</v>
      </c>
    </row>
    <row r="299" spans="1:17" x14ac:dyDescent="0.2">
      <c r="A299" t="s">
        <v>15</v>
      </c>
      <c r="B299" t="s">
        <v>16</v>
      </c>
      <c r="C299" t="s">
        <v>17</v>
      </c>
      <c r="D299" t="s">
        <v>18</v>
      </c>
      <c r="E299">
        <v>1</v>
      </c>
      <c r="F299" s="28">
        <v>33015</v>
      </c>
      <c r="G299" t="s">
        <v>19</v>
      </c>
      <c r="H299" t="s">
        <v>20</v>
      </c>
      <c r="I299">
        <v>3</v>
      </c>
      <c r="J299" t="s">
        <v>921</v>
      </c>
      <c r="K299" s="19" t="str">
        <f t="shared" si="24"/>
        <v>m</v>
      </c>
      <c r="L299" s="19" t="str">
        <f t="shared" si="25"/>
        <v>WC</v>
      </c>
      <c r="M299" s="19" t="str">
        <f t="shared" si="26"/>
        <v>2023</v>
      </c>
      <c r="N299" s="19" t="str">
        <f t="shared" si="27"/>
        <v>2023 WC 3</v>
      </c>
      <c r="O299" s="19">
        <f>INDEX('Points ref'!B:B, MATCH($N299, 'Points ref'!A:A, 0))</f>
        <v>0</v>
      </c>
      <c r="P299" s="21" t="str">
        <f t="shared" si="28"/>
        <v>[FRA] GAROFOLI, Romain (a599bf49)</v>
      </c>
      <c r="Q299" s="30">
        <f t="shared" ca="1" si="29"/>
        <v>35</v>
      </c>
    </row>
    <row r="300" spans="1:17" x14ac:dyDescent="0.2">
      <c r="A300" t="s">
        <v>30</v>
      </c>
      <c r="B300" t="s">
        <v>31</v>
      </c>
      <c r="C300" t="s">
        <v>32</v>
      </c>
      <c r="D300" t="s">
        <v>33</v>
      </c>
      <c r="E300">
        <v>1</v>
      </c>
      <c r="F300" s="28">
        <v>33170</v>
      </c>
      <c r="G300" t="s">
        <v>19</v>
      </c>
      <c r="H300" t="s">
        <v>34</v>
      </c>
      <c r="I300">
        <v>1</v>
      </c>
      <c r="J300" t="s">
        <v>921</v>
      </c>
      <c r="K300" s="19" t="str">
        <f t="shared" si="24"/>
        <v>m</v>
      </c>
      <c r="L300" s="19" t="str">
        <f t="shared" si="25"/>
        <v>WC</v>
      </c>
      <c r="M300" s="19" t="str">
        <f t="shared" si="26"/>
        <v>2023</v>
      </c>
      <c r="N300" s="19" t="str">
        <f t="shared" si="27"/>
        <v>2023 WC 1</v>
      </c>
      <c r="O300" s="19">
        <f>INDEX('Points ref'!B:B, MATCH($N300, 'Points ref'!A:A, 0))</f>
        <v>0</v>
      </c>
      <c r="P300" s="21" t="str">
        <f t="shared" si="28"/>
        <v>[GEO] MEREBASHVILI, Paata (41ccf337)</v>
      </c>
      <c r="Q300" s="30">
        <f t="shared" ca="1" si="29"/>
        <v>35</v>
      </c>
    </row>
    <row r="301" spans="1:17" x14ac:dyDescent="0.2">
      <c r="A301" t="s">
        <v>929</v>
      </c>
      <c r="B301" t="s">
        <v>31</v>
      </c>
      <c r="C301" t="s">
        <v>930</v>
      </c>
      <c r="D301" t="s">
        <v>931</v>
      </c>
      <c r="E301">
        <v>1</v>
      </c>
      <c r="F301" s="28">
        <v>34251</v>
      </c>
      <c r="G301" t="s">
        <v>19</v>
      </c>
      <c r="H301" t="s">
        <v>34</v>
      </c>
      <c r="I301">
        <v>2</v>
      </c>
      <c r="J301" t="s">
        <v>921</v>
      </c>
      <c r="K301" s="19" t="str">
        <f t="shared" si="24"/>
        <v>m</v>
      </c>
      <c r="L301" s="19" t="str">
        <f t="shared" si="25"/>
        <v>WC</v>
      </c>
      <c r="M301" s="19" t="str">
        <f t="shared" si="26"/>
        <v>2023</v>
      </c>
      <c r="N301" s="19" t="str">
        <f t="shared" si="27"/>
        <v>2023 WC 2</v>
      </c>
      <c r="O301" s="19">
        <f>INDEX('Points ref'!B:B, MATCH($N301, 'Points ref'!A:A, 0))</f>
        <v>0</v>
      </c>
      <c r="P301" s="21" t="str">
        <f t="shared" si="28"/>
        <v>[GEO] BERIASHVILI, Giga (def67aed)</v>
      </c>
      <c r="Q301" s="30">
        <f t="shared" ca="1" si="29"/>
        <v>32</v>
      </c>
    </row>
    <row r="302" spans="1:17" x14ac:dyDescent="0.2">
      <c r="A302" t="s">
        <v>932</v>
      </c>
      <c r="B302" t="s">
        <v>923</v>
      </c>
      <c r="C302" t="s">
        <v>933</v>
      </c>
      <c r="D302" t="s">
        <v>934</v>
      </c>
      <c r="E302">
        <v>1</v>
      </c>
      <c r="F302" s="28">
        <v>33725</v>
      </c>
      <c r="G302" t="s">
        <v>19</v>
      </c>
      <c r="H302" t="s">
        <v>34</v>
      </c>
      <c r="I302">
        <v>3</v>
      </c>
      <c r="J302" t="s">
        <v>921</v>
      </c>
      <c r="K302" s="19" t="str">
        <f t="shared" si="24"/>
        <v>m</v>
      </c>
      <c r="L302" s="19" t="str">
        <f t="shared" si="25"/>
        <v>WC</v>
      </c>
      <c r="M302" s="19" t="str">
        <f t="shared" si="26"/>
        <v>2023</v>
      </c>
      <c r="N302" s="19" t="str">
        <f t="shared" si="27"/>
        <v>2023 WC 3</v>
      </c>
      <c r="O302" s="19">
        <f>INDEX('Points ref'!B:B, MATCH($N302, 'Points ref'!A:A, 0))</f>
        <v>0</v>
      </c>
      <c r="P302" s="21" t="str">
        <f t="shared" si="28"/>
        <v>[KAZ] ABIL, Meiram (ea377b9f)</v>
      </c>
      <c r="Q302" s="30">
        <f t="shared" ca="1" si="29"/>
        <v>33</v>
      </c>
    </row>
    <row r="303" spans="1:17" x14ac:dyDescent="0.2">
      <c r="A303" t="s">
        <v>935</v>
      </c>
      <c r="B303" t="s">
        <v>936</v>
      </c>
      <c r="C303" t="s">
        <v>937</v>
      </c>
      <c r="D303" t="s">
        <v>938</v>
      </c>
      <c r="E303">
        <v>1</v>
      </c>
      <c r="F303" s="28">
        <v>32675</v>
      </c>
      <c r="G303" t="s">
        <v>19</v>
      </c>
      <c r="H303" t="s">
        <v>34</v>
      </c>
      <c r="I303">
        <v>3</v>
      </c>
      <c r="J303" t="s">
        <v>921</v>
      </c>
      <c r="K303" s="19" t="str">
        <f t="shared" si="24"/>
        <v>m</v>
      </c>
      <c r="L303" s="19" t="str">
        <f t="shared" si="25"/>
        <v>WC</v>
      </c>
      <c r="M303" s="19" t="str">
        <f t="shared" si="26"/>
        <v>2023</v>
      </c>
      <c r="N303" s="19" t="str">
        <f t="shared" si="27"/>
        <v>2023 WC 3</v>
      </c>
      <c r="O303" s="19">
        <f>INDEX('Points ref'!B:B, MATCH($N303, 'Points ref'!A:A, 0))</f>
        <v>0</v>
      </c>
      <c r="P303" s="21" t="str">
        <f t="shared" si="28"/>
        <v>[BRA] BATISTA, Rogerio (9d7bb4ac)</v>
      </c>
      <c r="Q303" s="30">
        <f t="shared" ca="1" si="29"/>
        <v>36</v>
      </c>
    </row>
    <row r="304" spans="1:17" x14ac:dyDescent="0.2">
      <c r="A304" t="s">
        <v>939</v>
      </c>
      <c r="B304" t="s">
        <v>923</v>
      </c>
      <c r="C304" t="s">
        <v>940</v>
      </c>
      <c r="D304" t="s">
        <v>941</v>
      </c>
      <c r="E304">
        <v>1</v>
      </c>
      <c r="F304" s="28">
        <v>34213</v>
      </c>
      <c r="G304" t="s">
        <v>19</v>
      </c>
      <c r="H304" t="s">
        <v>51</v>
      </c>
      <c r="I304">
        <v>1</v>
      </c>
      <c r="J304" t="s">
        <v>921</v>
      </c>
      <c r="K304" s="19" t="str">
        <f t="shared" si="24"/>
        <v>m</v>
      </c>
      <c r="L304" s="19" t="str">
        <f t="shared" si="25"/>
        <v>WC</v>
      </c>
      <c r="M304" s="19" t="str">
        <f t="shared" si="26"/>
        <v>2023</v>
      </c>
      <c r="N304" s="19" t="str">
        <f t="shared" si="27"/>
        <v>2023 WC 1</v>
      </c>
      <c r="O304" s="19">
        <f>INDEX('Points ref'!B:B, MATCH($N304, 'Points ref'!A:A, 0))</f>
        <v>0</v>
      </c>
      <c r="P304" s="21" t="str">
        <f t="shared" si="28"/>
        <v>[KAZ] ALDYNAZAROV, Dauren (747864ec)</v>
      </c>
      <c r="Q304" s="30">
        <f t="shared" ca="1" si="29"/>
        <v>32</v>
      </c>
    </row>
    <row r="305" spans="1:17" x14ac:dyDescent="0.2">
      <c r="A305" t="s">
        <v>942</v>
      </c>
      <c r="B305" t="s">
        <v>16</v>
      </c>
      <c r="C305" t="s">
        <v>943</v>
      </c>
      <c r="D305" t="s">
        <v>944</v>
      </c>
      <c r="E305">
        <v>1</v>
      </c>
      <c r="F305" s="28">
        <v>34251</v>
      </c>
      <c r="G305" t="s">
        <v>19</v>
      </c>
      <c r="H305" t="s">
        <v>51</v>
      </c>
      <c r="I305">
        <v>2</v>
      </c>
      <c r="J305" t="s">
        <v>921</v>
      </c>
      <c r="K305" s="19" t="str">
        <f t="shared" si="24"/>
        <v>m</v>
      </c>
      <c r="L305" s="19" t="str">
        <f t="shared" si="25"/>
        <v>WC</v>
      </c>
      <c r="M305" s="19" t="str">
        <f t="shared" si="26"/>
        <v>2023</v>
      </c>
      <c r="N305" s="19" t="str">
        <f t="shared" si="27"/>
        <v>2023 WC 2</v>
      </c>
      <c r="O305" s="19">
        <f>INDEX('Points ref'!B:B, MATCH($N305, 'Points ref'!A:A, 0))</f>
        <v>0</v>
      </c>
      <c r="P305" s="21" t="str">
        <f t="shared" si="28"/>
        <v>[FRA] MARTIN, Victor (fc4abb74)</v>
      </c>
      <c r="Q305" s="30">
        <f t="shared" ca="1" si="29"/>
        <v>32</v>
      </c>
    </row>
    <row r="306" spans="1:17" x14ac:dyDescent="0.2">
      <c r="A306">
        <v>77699547</v>
      </c>
      <c r="B306" t="s">
        <v>923</v>
      </c>
      <c r="C306" t="s">
        <v>945</v>
      </c>
      <c r="D306" t="s">
        <v>946</v>
      </c>
      <c r="E306">
        <v>1</v>
      </c>
      <c r="F306" s="28">
        <v>33482</v>
      </c>
      <c r="G306" t="s">
        <v>19</v>
      </c>
      <c r="H306" t="s">
        <v>51</v>
      </c>
      <c r="I306">
        <v>3</v>
      </c>
      <c r="J306" t="s">
        <v>921</v>
      </c>
      <c r="K306" s="19" t="str">
        <f t="shared" si="24"/>
        <v>m</v>
      </c>
      <c r="L306" s="19" t="str">
        <f t="shared" si="25"/>
        <v>WC</v>
      </c>
      <c r="M306" s="19" t="str">
        <f t="shared" si="26"/>
        <v>2023</v>
      </c>
      <c r="N306" s="19" t="str">
        <f t="shared" si="27"/>
        <v>2023 WC 3</v>
      </c>
      <c r="O306" s="19">
        <f>INDEX('Points ref'!B:B, MATCH($N306, 'Points ref'!A:A, 0))</f>
        <v>0</v>
      </c>
      <c r="P306" s="21" t="str">
        <f t="shared" si="28"/>
        <v>[KAZ] NURMANOV, Sayan (77699547)</v>
      </c>
      <c r="Q306" s="30">
        <f t="shared" ca="1" si="29"/>
        <v>34</v>
      </c>
    </row>
    <row r="307" spans="1:17" x14ac:dyDescent="0.2">
      <c r="A307">
        <v>82224545</v>
      </c>
      <c r="B307" t="s">
        <v>947</v>
      </c>
      <c r="C307" t="s">
        <v>948</v>
      </c>
      <c r="D307" t="s">
        <v>949</v>
      </c>
      <c r="E307">
        <v>1</v>
      </c>
      <c r="F307" s="28">
        <v>33949</v>
      </c>
      <c r="G307" t="s">
        <v>19</v>
      </c>
      <c r="H307" t="s">
        <v>51</v>
      </c>
      <c r="I307">
        <v>3</v>
      </c>
      <c r="J307" t="s">
        <v>921</v>
      </c>
      <c r="K307" s="19" t="str">
        <f t="shared" si="24"/>
        <v>m</v>
      </c>
      <c r="L307" s="19" t="str">
        <f t="shared" si="25"/>
        <v>WC</v>
      </c>
      <c r="M307" s="19" t="str">
        <f t="shared" si="26"/>
        <v>2023</v>
      </c>
      <c r="N307" s="19" t="str">
        <f t="shared" si="27"/>
        <v>2023 WC 3</v>
      </c>
      <c r="O307" s="19">
        <f>INDEX('Points ref'!B:B, MATCH($N307, 'Points ref'!A:A, 0))</f>
        <v>0</v>
      </c>
      <c r="P307" s="21" t="str">
        <f t="shared" si="28"/>
        <v>[UZB] INOYATOV, Bakhrom (82224545)</v>
      </c>
      <c r="Q307" s="30">
        <f t="shared" ca="1" si="29"/>
        <v>33</v>
      </c>
    </row>
    <row r="308" spans="1:17" x14ac:dyDescent="0.2">
      <c r="A308" t="s">
        <v>950</v>
      </c>
      <c r="B308" t="s">
        <v>923</v>
      </c>
      <c r="C308" t="s">
        <v>951</v>
      </c>
      <c r="D308" t="s">
        <v>952</v>
      </c>
      <c r="E308">
        <v>1</v>
      </c>
      <c r="F308" s="28">
        <v>32783</v>
      </c>
      <c r="G308" t="s">
        <v>19</v>
      </c>
      <c r="H308" t="s">
        <v>66</v>
      </c>
      <c r="I308">
        <v>1</v>
      </c>
      <c r="J308" t="s">
        <v>921</v>
      </c>
      <c r="K308" s="19" t="str">
        <f t="shared" si="24"/>
        <v>m</v>
      </c>
      <c r="L308" s="19" t="str">
        <f t="shared" si="25"/>
        <v>WC</v>
      </c>
      <c r="M308" s="19" t="str">
        <f t="shared" si="26"/>
        <v>2023</v>
      </c>
      <c r="N308" s="19" t="str">
        <f t="shared" si="27"/>
        <v>2023 WC 1</v>
      </c>
      <c r="O308" s="19">
        <f>INDEX('Points ref'!B:B, MATCH($N308, 'Points ref'!A:A, 0))</f>
        <v>0</v>
      </c>
      <c r="P308" s="21" t="str">
        <f t="shared" si="28"/>
        <v>[KAZ] MANASBAYEV, Bekzat (c84bdc51)</v>
      </c>
      <c r="Q308" s="30">
        <f t="shared" ca="1" si="29"/>
        <v>36</v>
      </c>
    </row>
    <row r="309" spans="1:17" x14ac:dyDescent="0.2">
      <c r="A309" t="s">
        <v>953</v>
      </c>
      <c r="B309" t="s">
        <v>923</v>
      </c>
      <c r="C309" t="s">
        <v>954</v>
      </c>
      <c r="D309" t="s">
        <v>955</v>
      </c>
      <c r="E309">
        <v>1</v>
      </c>
      <c r="F309" s="28">
        <v>33311</v>
      </c>
      <c r="G309" t="s">
        <v>19</v>
      </c>
      <c r="H309" t="s">
        <v>66</v>
      </c>
      <c r="I309">
        <v>2</v>
      </c>
      <c r="J309" t="s">
        <v>921</v>
      </c>
      <c r="K309" s="19" t="str">
        <f t="shared" si="24"/>
        <v>m</v>
      </c>
      <c r="L309" s="19" t="str">
        <f t="shared" si="25"/>
        <v>WC</v>
      </c>
      <c r="M309" s="19" t="str">
        <f t="shared" si="26"/>
        <v>2023</v>
      </c>
      <c r="N309" s="19" t="str">
        <f t="shared" si="27"/>
        <v>2023 WC 2</v>
      </c>
      <c r="O309" s="19">
        <f>INDEX('Points ref'!B:B, MATCH($N309, 'Points ref'!A:A, 0))</f>
        <v>0</v>
      </c>
      <c r="P309" s="21" t="str">
        <f t="shared" si="28"/>
        <v>[KAZ] MAILASHEV, Nauryzbek (c4f33c68)</v>
      </c>
      <c r="Q309" s="30">
        <f t="shared" ca="1" si="29"/>
        <v>34</v>
      </c>
    </row>
    <row r="310" spans="1:17" x14ac:dyDescent="0.2">
      <c r="A310" t="s">
        <v>956</v>
      </c>
      <c r="B310" t="s">
        <v>536</v>
      </c>
      <c r="C310" t="s">
        <v>957</v>
      </c>
      <c r="D310" t="s">
        <v>958</v>
      </c>
      <c r="E310">
        <v>1</v>
      </c>
      <c r="F310" s="28">
        <v>32602</v>
      </c>
      <c r="G310" t="s">
        <v>19</v>
      </c>
      <c r="H310" t="s">
        <v>66</v>
      </c>
      <c r="I310">
        <v>3</v>
      </c>
      <c r="J310" t="s">
        <v>921</v>
      </c>
      <c r="K310" s="19" t="str">
        <f t="shared" si="24"/>
        <v>m</v>
      </c>
      <c r="L310" s="19" t="str">
        <f t="shared" si="25"/>
        <v>WC</v>
      </c>
      <c r="M310" s="19" t="str">
        <f t="shared" si="26"/>
        <v>2023</v>
      </c>
      <c r="N310" s="19" t="str">
        <f t="shared" si="27"/>
        <v>2023 WC 3</v>
      </c>
      <c r="O310" s="19">
        <f>INDEX('Points ref'!B:B, MATCH($N310, 'Points ref'!A:A, 0))</f>
        <v>0</v>
      </c>
      <c r="P310" s="21" t="str">
        <f t="shared" si="28"/>
        <v>[UKR] YEMELIANOV, Oleksii (dba4bc4b)</v>
      </c>
      <c r="Q310" s="30">
        <f t="shared" ca="1" si="29"/>
        <v>36</v>
      </c>
    </row>
    <row r="311" spans="1:17" x14ac:dyDescent="0.2">
      <c r="A311" t="s">
        <v>959</v>
      </c>
      <c r="B311" t="s">
        <v>936</v>
      </c>
      <c r="C311" t="s">
        <v>960</v>
      </c>
      <c r="D311" t="s">
        <v>961</v>
      </c>
      <c r="E311">
        <v>1</v>
      </c>
      <c r="F311" s="28">
        <v>33513</v>
      </c>
      <c r="G311" t="s">
        <v>19</v>
      </c>
      <c r="H311" t="s">
        <v>66</v>
      </c>
      <c r="I311">
        <v>3</v>
      </c>
      <c r="J311" t="s">
        <v>921</v>
      </c>
      <c r="K311" s="19" t="str">
        <f t="shared" si="24"/>
        <v>m</v>
      </c>
      <c r="L311" s="19" t="str">
        <f t="shared" si="25"/>
        <v>WC</v>
      </c>
      <c r="M311" s="19" t="str">
        <f t="shared" si="26"/>
        <v>2023</v>
      </c>
      <c r="N311" s="19" t="str">
        <f t="shared" si="27"/>
        <v>2023 WC 3</v>
      </c>
      <c r="O311" s="19">
        <f>INDEX('Points ref'!B:B, MATCH($N311, 'Points ref'!A:A, 0))</f>
        <v>0</v>
      </c>
      <c r="P311" s="21" t="str">
        <f t="shared" si="28"/>
        <v>[BRA] TORRES, Stanley (4ab1fa5d)</v>
      </c>
      <c r="Q311" s="30">
        <f t="shared" ca="1" si="29"/>
        <v>34</v>
      </c>
    </row>
    <row r="312" spans="1:17" x14ac:dyDescent="0.2">
      <c r="A312" t="s">
        <v>76</v>
      </c>
      <c r="B312" t="s">
        <v>16</v>
      </c>
      <c r="C312" t="s">
        <v>77</v>
      </c>
      <c r="D312" t="s">
        <v>78</v>
      </c>
      <c r="E312">
        <v>1</v>
      </c>
      <c r="F312" s="28">
        <v>33854</v>
      </c>
      <c r="G312" t="s">
        <v>19</v>
      </c>
      <c r="H312" t="s">
        <v>79</v>
      </c>
      <c r="I312">
        <v>1</v>
      </c>
      <c r="J312" t="s">
        <v>921</v>
      </c>
      <c r="K312" s="19" t="str">
        <f t="shared" si="24"/>
        <v>m</v>
      </c>
      <c r="L312" s="19" t="str">
        <f t="shared" si="25"/>
        <v>WC</v>
      </c>
      <c r="M312" s="19" t="str">
        <f t="shared" si="26"/>
        <v>2023</v>
      </c>
      <c r="N312" s="19" t="str">
        <f t="shared" si="27"/>
        <v>2023 WC 1</v>
      </c>
      <c r="O312" s="19">
        <f>INDEX('Points ref'!B:B, MATCH($N312, 'Points ref'!A:A, 0))</f>
        <v>0</v>
      </c>
      <c r="P312" s="21" t="str">
        <f t="shared" si="28"/>
        <v>[FRA] BOYER, Aymeric (afac6369)</v>
      </c>
      <c r="Q312" s="30">
        <f t="shared" ca="1" si="29"/>
        <v>33</v>
      </c>
    </row>
    <row r="313" spans="1:17" x14ac:dyDescent="0.2">
      <c r="A313" t="s">
        <v>962</v>
      </c>
      <c r="B313" t="s">
        <v>923</v>
      </c>
      <c r="C313" t="s">
        <v>963</v>
      </c>
      <c r="D313" t="s">
        <v>964</v>
      </c>
      <c r="E313">
        <v>1</v>
      </c>
      <c r="F313" s="28">
        <v>33296</v>
      </c>
      <c r="G313" t="s">
        <v>19</v>
      </c>
      <c r="H313" t="s">
        <v>79</v>
      </c>
      <c r="I313">
        <v>2</v>
      </c>
      <c r="J313" t="s">
        <v>921</v>
      </c>
      <c r="K313" s="19" t="str">
        <f t="shared" si="24"/>
        <v>m</v>
      </c>
      <c r="L313" s="19" t="str">
        <f t="shared" si="25"/>
        <v>WC</v>
      </c>
      <c r="M313" s="19" t="str">
        <f t="shared" si="26"/>
        <v>2023</v>
      </c>
      <c r="N313" s="19" t="str">
        <f t="shared" si="27"/>
        <v>2023 WC 2</v>
      </c>
      <c r="O313" s="19">
        <f>INDEX('Points ref'!B:B, MATCH($N313, 'Points ref'!A:A, 0))</f>
        <v>0</v>
      </c>
      <c r="P313" s="21" t="str">
        <f t="shared" si="28"/>
        <v>[KAZ] NURALIN, Serikbol (c518894a)</v>
      </c>
      <c r="Q313" s="30">
        <f t="shared" ca="1" si="29"/>
        <v>34</v>
      </c>
    </row>
    <row r="314" spans="1:17" x14ac:dyDescent="0.2">
      <c r="A314" t="s">
        <v>965</v>
      </c>
      <c r="B314" t="s">
        <v>936</v>
      </c>
      <c r="C314" t="s">
        <v>966</v>
      </c>
      <c r="D314" t="s">
        <v>967</v>
      </c>
      <c r="E314">
        <v>1</v>
      </c>
      <c r="F314" s="28">
        <v>32520</v>
      </c>
      <c r="G314" t="s">
        <v>19</v>
      </c>
      <c r="H314" t="s">
        <v>79</v>
      </c>
      <c r="I314">
        <v>3</v>
      </c>
      <c r="J314" t="s">
        <v>921</v>
      </c>
      <c r="K314" s="19" t="str">
        <f t="shared" si="24"/>
        <v>m</v>
      </c>
      <c r="L314" s="19" t="str">
        <f t="shared" si="25"/>
        <v>WC</v>
      </c>
      <c r="M314" s="19" t="str">
        <f t="shared" si="26"/>
        <v>2023</v>
      </c>
      <c r="N314" s="19" t="str">
        <f t="shared" si="27"/>
        <v>2023 WC 3</v>
      </c>
      <c r="O314" s="19">
        <f>INDEX('Points ref'!B:B, MATCH($N314, 'Points ref'!A:A, 0))</f>
        <v>0</v>
      </c>
      <c r="P314" s="21" t="str">
        <f t="shared" si="28"/>
        <v>[BRA] JESUS, Ricardo (1cff7be8)</v>
      </c>
      <c r="Q314" s="30">
        <f t="shared" ca="1" si="29"/>
        <v>36</v>
      </c>
    </row>
    <row r="315" spans="1:17" x14ac:dyDescent="0.2">
      <c r="A315" t="s">
        <v>968</v>
      </c>
      <c r="B315" t="s">
        <v>923</v>
      </c>
      <c r="C315" t="s">
        <v>969</v>
      </c>
      <c r="D315" t="s">
        <v>970</v>
      </c>
      <c r="E315">
        <v>1</v>
      </c>
      <c r="F315" s="28">
        <v>32913</v>
      </c>
      <c r="G315" t="s">
        <v>19</v>
      </c>
      <c r="H315" t="s">
        <v>79</v>
      </c>
      <c r="I315">
        <v>3</v>
      </c>
      <c r="J315" t="s">
        <v>921</v>
      </c>
      <c r="K315" s="19" t="str">
        <f t="shared" si="24"/>
        <v>m</v>
      </c>
      <c r="L315" s="19" t="str">
        <f t="shared" si="25"/>
        <v>WC</v>
      </c>
      <c r="M315" s="19" t="str">
        <f t="shared" si="26"/>
        <v>2023</v>
      </c>
      <c r="N315" s="19" t="str">
        <f t="shared" si="27"/>
        <v>2023 WC 3</v>
      </c>
      <c r="O315" s="19">
        <f>INDEX('Points ref'!B:B, MATCH($N315, 'Points ref'!A:A, 0))</f>
        <v>0</v>
      </c>
      <c r="P315" s="21" t="str">
        <f t="shared" si="28"/>
        <v>[KAZ] RUZUKULOV, Farkhad (42357efb)</v>
      </c>
      <c r="Q315" s="30">
        <f t="shared" ca="1" si="29"/>
        <v>35</v>
      </c>
    </row>
    <row r="316" spans="1:17" x14ac:dyDescent="0.2">
      <c r="A316" t="s">
        <v>971</v>
      </c>
      <c r="B316" t="s">
        <v>936</v>
      </c>
      <c r="C316" t="s">
        <v>972</v>
      </c>
      <c r="D316" t="s">
        <v>973</v>
      </c>
      <c r="E316">
        <v>1</v>
      </c>
      <c r="F316" s="28">
        <v>33834</v>
      </c>
      <c r="G316" t="s">
        <v>19</v>
      </c>
      <c r="H316" t="s">
        <v>93</v>
      </c>
      <c r="I316">
        <v>1</v>
      </c>
      <c r="J316" t="s">
        <v>921</v>
      </c>
      <c r="K316" s="19" t="str">
        <f t="shared" si="24"/>
        <v>m</v>
      </c>
      <c r="L316" s="19" t="str">
        <f t="shared" si="25"/>
        <v>WC</v>
      </c>
      <c r="M316" s="19" t="str">
        <f t="shared" si="26"/>
        <v>2023</v>
      </c>
      <c r="N316" s="19" t="str">
        <f t="shared" si="27"/>
        <v>2023 WC 1</v>
      </c>
      <c r="O316" s="19">
        <f>INDEX('Points ref'!B:B, MATCH($N316, 'Points ref'!A:A, 0))</f>
        <v>0</v>
      </c>
      <c r="P316" s="21" t="str">
        <f t="shared" si="28"/>
        <v>[BRA] MIRANDA, Milton (75b66e1a)</v>
      </c>
      <c r="Q316" s="30">
        <f t="shared" ca="1" si="29"/>
        <v>33</v>
      </c>
    </row>
    <row r="317" spans="1:17" x14ac:dyDescent="0.2">
      <c r="A317" t="s">
        <v>974</v>
      </c>
      <c r="B317" t="s">
        <v>31</v>
      </c>
      <c r="C317" t="s">
        <v>975</v>
      </c>
      <c r="D317" t="s">
        <v>976</v>
      </c>
      <c r="E317">
        <v>1</v>
      </c>
      <c r="F317" s="28">
        <v>33380</v>
      </c>
      <c r="G317" t="s">
        <v>19</v>
      </c>
      <c r="H317" t="s">
        <v>93</v>
      </c>
      <c r="I317">
        <v>2</v>
      </c>
      <c r="J317" t="s">
        <v>921</v>
      </c>
      <c r="K317" s="19" t="str">
        <f t="shared" si="24"/>
        <v>m</v>
      </c>
      <c r="L317" s="19" t="str">
        <f t="shared" si="25"/>
        <v>WC</v>
      </c>
      <c r="M317" s="19" t="str">
        <f t="shared" si="26"/>
        <v>2023</v>
      </c>
      <c r="N317" s="19" t="str">
        <f t="shared" si="27"/>
        <v>2023 WC 2</v>
      </c>
      <c r="O317" s="19">
        <f>INDEX('Points ref'!B:B, MATCH($N317, 'Points ref'!A:A, 0))</f>
        <v>0</v>
      </c>
      <c r="P317" s="21" t="str">
        <f t="shared" si="28"/>
        <v>[GEO] KAPANADZE, Zviad (2a816dcd)</v>
      </c>
      <c r="Q317" s="30">
        <f t="shared" ca="1" si="29"/>
        <v>34</v>
      </c>
    </row>
    <row r="318" spans="1:17" x14ac:dyDescent="0.2">
      <c r="A318" t="s">
        <v>977</v>
      </c>
      <c r="B318" t="s">
        <v>181</v>
      </c>
      <c r="C318" t="s">
        <v>978</v>
      </c>
      <c r="D318" t="s">
        <v>979</v>
      </c>
      <c r="E318">
        <v>1</v>
      </c>
      <c r="F318" s="28">
        <v>33626</v>
      </c>
      <c r="G318" t="s">
        <v>19</v>
      </c>
      <c r="H318" t="s">
        <v>93</v>
      </c>
      <c r="I318">
        <v>3</v>
      </c>
      <c r="J318" t="s">
        <v>921</v>
      </c>
      <c r="K318" s="19" t="str">
        <f t="shared" si="24"/>
        <v>m</v>
      </c>
      <c r="L318" s="19" t="str">
        <f t="shared" si="25"/>
        <v>WC</v>
      </c>
      <c r="M318" s="19" t="str">
        <f t="shared" si="26"/>
        <v>2023</v>
      </c>
      <c r="N318" s="19" t="str">
        <f t="shared" si="27"/>
        <v>2023 WC 3</v>
      </c>
      <c r="O318" s="19">
        <f>INDEX('Points ref'!B:B, MATCH($N318, 'Points ref'!A:A, 0))</f>
        <v>0</v>
      </c>
      <c r="P318" s="21" t="str">
        <f t="shared" si="28"/>
        <v>[MDA] TARAN, Mircea (26647ae4)</v>
      </c>
      <c r="Q318" s="30">
        <f t="shared" ca="1" si="29"/>
        <v>33</v>
      </c>
    </row>
    <row r="319" spans="1:17" x14ac:dyDescent="0.2">
      <c r="A319" t="s">
        <v>980</v>
      </c>
      <c r="B319" t="s">
        <v>947</v>
      </c>
      <c r="C319" t="s">
        <v>981</v>
      </c>
      <c r="D319" t="s">
        <v>982</v>
      </c>
      <c r="E319">
        <v>1</v>
      </c>
      <c r="F319" s="28">
        <v>32548</v>
      </c>
      <c r="G319" t="s">
        <v>19</v>
      </c>
      <c r="H319" t="s">
        <v>93</v>
      </c>
      <c r="I319">
        <v>3</v>
      </c>
      <c r="J319" t="s">
        <v>921</v>
      </c>
      <c r="K319" s="19" t="str">
        <f t="shared" si="24"/>
        <v>m</v>
      </c>
      <c r="L319" s="19" t="str">
        <f t="shared" si="25"/>
        <v>WC</v>
      </c>
      <c r="M319" s="19" t="str">
        <f t="shared" si="26"/>
        <v>2023</v>
      </c>
      <c r="N319" s="19" t="str">
        <f t="shared" si="27"/>
        <v>2023 WC 3</v>
      </c>
      <c r="O319" s="19">
        <f>INDEX('Points ref'!B:B, MATCH($N319, 'Points ref'!A:A, 0))</f>
        <v>0</v>
      </c>
      <c r="P319" s="21" t="str">
        <f t="shared" si="28"/>
        <v>[UZB] SHARIPOV, Fakhriddin (74cc9775)</v>
      </c>
      <c r="Q319" s="30">
        <f t="shared" ca="1" si="29"/>
        <v>36</v>
      </c>
    </row>
    <row r="320" spans="1:17" x14ac:dyDescent="0.2">
      <c r="A320" t="s">
        <v>107</v>
      </c>
      <c r="B320" t="s">
        <v>31</v>
      </c>
      <c r="C320" t="s">
        <v>108</v>
      </c>
      <c r="D320" t="s">
        <v>109</v>
      </c>
      <c r="E320">
        <v>1</v>
      </c>
      <c r="F320" s="28">
        <v>33833</v>
      </c>
      <c r="G320" t="s">
        <v>19</v>
      </c>
      <c r="H320" t="s">
        <v>106</v>
      </c>
      <c r="I320">
        <v>1</v>
      </c>
      <c r="J320" t="s">
        <v>921</v>
      </c>
      <c r="K320" s="19" t="str">
        <f t="shared" si="24"/>
        <v>m</v>
      </c>
      <c r="L320" s="19" t="str">
        <f t="shared" si="25"/>
        <v>WC</v>
      </c>
      <c r="M320" s="19" t="str">
        <f t="shared" si="26"/>
        <v>2023</v>
      </c>
      <c r="N320" s="19" t="str">
        <f t="shared" si="27"/>
        <v>2023 WC 1</v>
      </c>
      <c r="O320" s="19">
        <f>INDEX('Points ref'!B:B, MATCH($N320, 'Points ref'!A:A, 0))</f>
        <v>0</v>
      </c>
      <c r="P320" s="21" t="str">
        <f t="shared" si="28"/>
        <v>[GEO] REZESIDZE, Slavik (35faad21)</v>
      </c>
      <c r="Q320" s="30">
        <f t="shared" ca="1" si="29"/>
        <v>33</v>
      </c>
    </row>
    <row r="321" spans="1:17" x14ac:dyDescent="0.2">
      <c r="A321" t="s">
        <v>110</v>
      </c>
      <c r="B321" t="s">
        <v>36</v>
      </c>
      <c r="C321" t="s">
        <v>111</v>
      </c>
      <c r="D321" t="s">
        <v>112</v>
      </c>
      <c r="E321">
        <v>1</v>
      </c>
      <c r="F321" s="28">
        <v>33051</v>
      </c>
      <c r="G321" t="s">
        <v>19</v>
      </c>
      <c r="H321" t="s">
        <v>106</v>
      </c>
      <c r="I321">
        <v>2</v>
      </c>
      <c r="J321" t="s">
        <v>921</v>
      </c>
      <c r="K321" s="19" t="str">
        <f t="shared" si="24"/>
        <v>m</v>
      </c>
      <c r="L321" s="19" t="str">
        <f t="shared" si="25"/>
        <v>WC</v>
      </c>
      <c r="M321" s="19" t="str">
        <f t="shared" si="26"/>
        <v>2023</v>
      </c>
      <c r="N321" s="19" t="str">
        <f t="shared" si="27"/>
        <v>2023 WC 2</v>
      </c>
      <c r="O321" s="19">
        <f>INDEX('Points ref'!B:B, MATCH($N321, 'Points ref'!A:A, 0))</f>
        <v>0</v>
      </c>
      <c r="P321" s="21" t="str">
        <f t="shared" si="28"/>
        <v>[AZE] MAMMADLI, Gurban (8f2fc187)</v>
      </c>
      <c r="Q321" s="30">
        <f t="shared" ca="1" si="29"/>
        <v>35</v>
      </c>
    </row>
    <row r="322" spans="1:17" x14ac:dyDescent="0.2">
      <c r="A322" t="s">
        <v>983</v>
      </c>
      <c r="B322" t="s">
        <v>923</v>
      </c>
      <c r="C322" t="s">
        <v>984</v>
      </c>
      <c r="D322" t="s">
        <v>985</v>
      </c>
      <c r="E322">
        <v>1</v>
      </c>
      <c r="F322" s="28">
        <v>32986</v>
      </c>
      <c r="G322" t="s">
        <v>19</v>
      </c>
      <c r="H322" t="s">
        <v>106</v>
      </c>
      <c r="I322">
        <v>3</v>
      </c>
      <c r="J322" t="s">
        <v>921</v>
      </c>
      <c r="K322" s="19" t="str">
        <f t="shared" si="24"/>
        <v>m</v>
      </c>
      <c r="L322" s="19" t="str">
        <f t="shared" si="25"/>
        <v>WC</v>
      </c>
      <c r="M322" s="19" t="str">
        <f t="shared" si="26"/>
        <v>2023</v>
      </c>
      <c r="N322" s="19" t="str">
        <f t="shared" si="27"/>
        <v>2023 WC 3</v>
      </c>
      <c r="O322" s="19">
        <f>INDEX('Points ref'!B:B, MATCH($N322, 'Points ref'!A:A, 0))</f>
        <v>0</v>
      </c>
      <c r="P322" s="21" t="str">
        <f t="shared" si="28"/>
        <v>[KAZ] BAKTYBAY, Dastan (77ecb1b1)</v>
      </c>
      <c r="Q322" s="30">
        <f t="shared" ca="1" si="29"/>
        <v>35</v>
      </c>
    </row>
    <row r="323" spans="1:17" x14ac:dyDescent="0.2">
      <c r="A323" t="s">
        <v>986</v>
      </c>
      <c r="B323" t="s">
        <v>936</v>
      </c>
      <c r="C323" t="s">
        <v>943</v>
      </c>
      <c r="D323" t="s">
        <v>987</v>
      </c>
      <c r="E323">
        <v>1</v>
      </c>
      <c r="F323" s="28">
        <v>32911</v>
      </c>
      <c r="G323" t="s">
        <v>19</v>
      </c>
      <c r="H323" t="s">
        <v>106</v>
      </c>
      <c r="I323">
        <v>3</v>
      </c>
      <c r="J323" t="s">
        <v>921</v>
      </c>
      <c r="K323" s="19" t="str">
        <f t="shared" ref="K323:K386" si="30">IF(MID(G323,LEN($G323)-1,1)="M","m","w")</f>
        <v>m</v>
      </c>
      <c r="L323" s="19" t="str">
        <f t="shared" ref="L323:L386" si="31">IF(ISNUMBER(SEARCH("Cup", $J323)), "Cup", IF(ISNUMBER(SEARCH("European Judo Championships", $J323)), "EC", IF(ISNUMBER(SEARCH("World Championships", $J323)), "WC", "")))</f>
        <v>WC</v>
      </c>
      <c r="M323" s="19" t="str">
        <f t="shared" ref="M323:M386" si="32">RIGHT($J323, 4)</f>
        <v>2023</v>
      </c>
      <c r="N323" s="19" t="str">
        <f t="shared" ref="N323:N386" si="33">M323&amp;" "&amp;L323&amp;" "&amp;I323</f>
        <v>2023 WC 3</v>
      </c>
      <c r="O323" s="19">
        <f>INDEX('Points ref'!B:B, MATCH($N323, 'Points ref'!A:A, 0))</f>
        <v>0</v>
      </c>
      <c r="P323" s="21" t="str">
        <f t="shared" ref="P323:P386" si="34">"["&amp;B323&amp;"] "&amp;C323&amp;", "&amp;D323&amp;" ("&amp;A323&amp;")"</f>
        <v>[BRA] MARTIN, Felipe (e98bb966)</v>
      </c>
      <c r="Q323" s="30">
        <f t="shared" ref="Q323:Q386" ca="1" si="35">YEAR(TODAY())-YEAR(F323)</f>
        <v>35</v>
      </c>
    </row>
    <row r="324" spans="1:17" x14ac:dyDescent="0.2">
      <c r="A324" t="s">
        <v>988</v>
      </c>
      <c r="B324" t="s">
        <v>16</v>
      </c>
      <c r="C324" t="s">
        <v>989</v>
      </c>
      <c r="D324" t="s">
        <v>990</v>
      </c>
      <c r="E324">
        <v>2</v>
      </c>
      <c r="F324" s="28">
        <v>33659</v>
      </c>
      <c r="G324" t="s">
        <v>116</v>
      </c>
      <c r="H324" t="s">
        <v>117</v>
      </c>
      <c r="I324">
        <v>1</v>
      </c>
      <c r="J324" t="s">
        <v>921</v>
      </c>
      <c r="K324" s="19" t="str">
        <f t="shared" si="30"/>
        <v>w</v>
      </c>
      <c r="L324" s="19" t="str">
        <f t="shared" si="31"/>
        <v>WC</v>
      </c>
      <c r="M324" s="19" t="str">
        <f t="shared" si="32"/>
        <v>2023</v>
      </c>
      <c r="N324" s="19" t="str">
        <f t="shared" si="33"/>
        <v>2023 WC 1</v>
      </c>
      <c r="O324" s="19">
        <f>INDEX('Points ref'!B:B, MATCH($N324, 'Points ref'!A:A, 0))</f>
        <v>0</v>
      </c>
      <c r="P324" s="21" t="str">
        <f t="shared" si="34"/>
        <v>[FRA] HIRTZIG, Meryl (6ea566f8)</v>
      </c>
      <c r="Q324" s="30">
        <f t="shared" ca="1" si="35"/>
        <v>33</v>
      </c>
    </row>
    <row r="325" spans="1:17" x14ac:dyDescent="0.2">
      <c r="A325" t="s">
        <v>991</v>
      </c>
      <c r="B325" t="s">
        <v>992</v>
      </c>
      <c r="C325" t="s">
        <v>993</v>
      </c>
      <c r="D325" t="s">
        <v>994</v>
      </c>
      <c r="E325">
        <v>2</v>
      </c>
      <c r="F325" s="28">
        <v>33604</v>
      </c>
      <c r="G325" t="s">
        <v>116</v>
      </c>
      <c r="H325" t="s">
        <v>117</v>
      </c>
      <c r="I325">
        <v>2</v>
      </c>
      <c r="J325" t="s">
        <v>921</v>
      </c>
      <c r="K325" s="19" t="str">
        <f t="shared" si="30"/>
        <v>w</v>
      </c>
      <c r="L325" s="19" t="str">
        <f t="shared" si="31"/>
        <v>WC</v>
      </c>
      <c r="M325" s="19" t="str">
        <f t="shared" si="32"/>
        <v>2023</v>
      </c>
      <c r="N325" s="19" t="str">
        <f t="shared" si="33"/>
        <v>2023 WC 2</v>
      </c>
      <c r="O325" s="19">
        <f>INDEX('Points ref'!B:B, MATCH($N325, 'Points ref'!A:A, 0))</f>
        <v>0</v>
      </c>
      <c r="P325" s="21" t="str">
        <f t="shared" si="34"/>
        <v>[DEN] TORPE, Camilla (47ed43d5)</v>
      </c>
      <c r="Q325" s="30">
        <f t="shared" ca="1" si="35"/>
        <v>33</v>
      </c>
    </row>
    <row r="326" spans="1:17" x14ac:dyDescent="0.2">
      <c r="A326" t="s">
        <v>113</v>
      </c>
      <c r="B326" t="s">
        <v>53</v>
      </c>
      <c r="C326" t="s">
        <v>114</v>
      </c>
      <c r="D326" t="s">
        <v>115</v>
      </c>
      <c r="E326">
        <v>2</v>
      </c>
      <c r="F326" s="28">
        <v>34279</v>
      </c>
      <c r="G326" t="s">
        <v>116</v>
      </c>
      <c r="H326" t="s">
        <v>117</v>
      </c>
      <c r="I326">
        <v>3</v>
      </c>
      <c r="J326" t="s">
        <v>921</v>
      </c>
      <c r="K326" s="19" t="str">
        <f t="shared" si="30"/>
        <v>w</v>
      </c>
      <c r="L326" s="19" t="str">
        <f t="shared" si="31"/>
        <v>WC</v>
      </c>
      <c r="M326" s="19" t="str">
        <f t="shared" si="32"/>
        <v>2023</v>
      </c>
      <c r="N326" s="19" t="str">
        <f t="shared" si="33"/>
        <v>2023 WC 3</v>
      </c>
      <c r="O326" s="19">
        <f>INDEX('Points ref'!B:B, MATCH($N326, 'Points ref'!A:A, 0))</f>
        <v>0</v>
      </c>
      <c r="P326" s="21" t="str">
        <f t="shared" si="34"/>
        <v>[GER] KAISER, Swantje (4f4548be)</v>
      </c>
      <c r="Q326" s="30">
        <f t="shared" ca="1" si="35"/>
        <v>32</v>
      </c>
    </row>
    <row r="327" spans="1:17" x14ac:dyDescent="0.2">
      <c r="A327" t="s">
        <v>995</v>
      </c>
      <c r="B327" t="s">
        <v>132</v>
      </c>
      <c r="C327" t="s">
        <v>996</v>
      </c>
      <c r="D327" t="s">
        <v>997</v>
      </c>
      <c r="E327">
        <v>2</v>
      </c>
      <c r="F327" s="28">
        <v>33037</v>
      </c>
      <c r="G327" t="s">
        <v>116</v>
      </c>
      <c r="H327" t="s">
        <v>117</v>
      </c>
      <c r="I327">
        <v>3</v>
      </c>
      <c r="J327" t="s">
        <v>921</v>
      </c>
      <c r="K327" s="19" t="str">
        <f t="shared" si="30"/>
        <v>w</v>
      </c>
      <c r="L327" s="19" t="str">
        <f t="shared" si="31"/>
        <v>WC</v>
      </c>
      <c r="M327" s="19" t="str">
        <f t="shared" si="32"/>
        <v>2023</v>
      </c>
      <c r="N327" s="19" t="str">
        <f t="shared" si="33"/>
        <v>2023 WC 3</v>
      </c>
      <c r="O327" s="19">
        <f>INDEX('Points ref'!B:B, MATCH($N327, 'Points ref'!A:A, 0))</f>
        <v>0</v>
      </c>
      <c r="P327" s="21" t="str">
        <f t="shared" si="34"/>
        <v>[GBR] BRAYSON, Caroline (fad2585c)</v>
      </c>
      <c r="Q327" s="30">
        <f t="shared" ca="1" si="35"/>
        <v>35</v>
      </c>
    </row>
    <row r="328" spans="1:17" x14ac:dyDescent="0.2">
      <c r="A328" t="s">
        <v>149</v>
      </c>
      <c r="B328" t="s">
        <v>31</v>
      </c>
      <c r="C328" t="s">
        <v>150</v>
      </c>
      <c r="D328" t="s">
        <v>151</v>
      </c>
      <c r="E328">
        <v>1</v>
      </c>
      <c r="F328" s="28">
        <v>31654</v>
      </c>
      <c r="G328" t="s">
        <v>145</v>
      </c>
      <c r="H328" t="s">
        <v>20</v>
      </c>
      <c r="I328">
        <v>1</v>
      </c>
      <c r="J328" t="s">
        <v>921</v>
      </c>
      <c r="K328" s="19" t="str">
        <f t="shared" si="30"/>
        <v>m</v>
      </c>
      <c r="L328" s="19" t="str">
        <f t="shared" si="31"/>
        <v>WC</v>
      </c>
      <c r="M328" s="19" t="str">
        <f t="shared" si="32"/>
        <v>2023</v>
      </c>
      <c r="N328" s="19" t="str">
        <f t="shared" si="33"/>
        <v>2023 WC 1</v>
      </c>
      <c r="O328" s="19">
        <f>INDEX('Points ref'!B:B, MATCH($N328, 'Points ref'!A:A, 0))</f>
        <v>0</v>
      </c>
      <c r="P328" s="21" t="str">
        <f t="shared" si="34"/>
        <v>[GEO] MULADZE, Dimitri (d9254a1c)</v>
      </c>
      <c r="Q328" s="30">
        <f t="shared" ca="1" si="35"/>
        <v>39</v>
      </c>
    </row>
    <row r="329" spans="1:17" x14ac:dyDescent="0.2">
      <c r="A329" t="s">
        <v>998</v>
      </c>
      <c r="B329" t="s">
        <v>999</v>
      </c>
      <c r="C329" t="s">
        <v>1000</v>
      </c>
      <c r="D329" t="s">
        <v>1001</v>
      </c>
      <c r="E329">
        <v>1</v>
      </c>
      <c r="F329" s="28">
        <v>31740</v>
      </c>
      <c r="G329" t="s">
        <v>145</v>
      </c>
      <c r="H329" t="s">
        <v>20</v>
      </c>
      <c r="I329">
        <v>2</v>
      </c>
      <c r="J329" t="s">
        <v>921</v>
      </c>
      <c r="K329" s="19" t="str">
        <f t="shared" si="30"/>
        <v>m</v>
      </c>
      <c r="L329" s="19" t="str">
        <f t="shared" si="31"/>
        <v>WC</v>
      </c>
      <c r="M329" s="19" t="str">
        <f t="shared" si="32"/>
        <v>2023</v>
      </c>
      <c r="N329" s="19" t="str">
        <f t="shared" si="33"/>
        <v>2023 WC 2</v>
      </c>
      <c r="O329" s="19">
        <f>INDEX('Points ref'!B:B, MATCH($N329, 'Points ref'!A:A, 0))</f>
        <v>0</v>
      </c>
      <c r="P329" s="21" t="str">
        <f t="shared" si="34"/>
        <v>[MGL] BEGZJAV, Enkhtur (7cc4987c)</v>
      </c>
      <c r="Q329" s="30">
        <f t="shared" ca="1" si="35"/>
        <v>39</v>
      </c>
    </row>
    <row r="330" spans="1:17" x14ac:dyDescent="0.2">
      <c r="A330" t="s">
        <v>1002</v>
      </c>
      <c r="B330" t="s">
        <v>923</v>
      </c>
      <c r="C330" t="s">
        <v>1003</v>
      </c>
      <c r="D330" t="s">
        <v>1004</v>
      </c>
      <c r="E330">
        <v>1</v>
      </c>
      <c r="F330" s="28">
        <v>32085</v>
      </c>
      <c r="G330" t="s">
        <v>145</v>
      </c>
      <c r="H330" t="s">
        <v>20</v>
      </c>
      <c r="I330">
        <v>3</v>
      </c>
      <c r="J330" t="s">
        <v>921</v>
      </c>
      <c r="K330" s="19" t="str">
        <f t="shared" si="30"/>
        <v>m</v>
      </c>
      <c r="L330" s="19" t="str">
        <f t="shared" si="31"/>
        <v>WC</v>
      </c>
      <c r="M330" s="19" t="str">
        <f t="shared" si="32"/>
        <v>2023</v>
      </c>
      <c r="N330" s="19" t="str">
        <f t="shared" si="33"/>
        <v>2023 WC 3</v>
      </c>
      <c r="O330" s="19">
        <f>INDEX('Points ref'!B:B, MATCH($N330, 'Points ref'!A:A, 0))</f>
        <v>0</v>
      </c>
      <c r="P330" s="21" t="str">
        <f t="shared" si="34"/>
        <v>[KAZ] YESMAGANBETOV, Meirambek (d94dcb83)</v>
      </c>
      <c r="Q330" s="30">
        <f t="shared" ca="1" si="35"/>
        <v>38</v>
      </c>
    </row>
    <row r="331" spans="1:17" x14ac:dyDescent="0.2">
      <c r="A331" t="s">
        <v>1005</v>
      </c>
      <c r="B331" t="s">
        <v>923</v>
      </c>
      <c r="C331" t="s">
        <v>1006</v>
      </c>
      <c r="D331" t="s">
        <v>1007</v>
      </c>
      <c r="E331">
        <v>1</v>
      </c>
      <c r="F331" s="28">
        <v>31093</v>
      </c>
      <c r="G331" t="s">
        <v>145</v>
      </c>
      <c r="H331" t="s">
        <v>20</v>
      </c>
      <c r="I331">
        <v>3</v>
      </c>
      <c r="J331" t="s">
        <v>921</v>
      </c>
      <c r="K331" s="19" t="str">
        <f t="shared" si="30"/>
        <v>m</v>
      </c>
      <c r="L331" s="19" t="str">
        <f t="shared" si="31"/>
        <v>WC</v>
      </c>
      <c r="M331" s="19" t="str">
        <f t="shared" si="32"/>
        <v>2023</v>
      </c>
      <c r="N331" s="19" t="str">
        <f t="shared" si="33"/>
        <v>2023 WC 3</v>
      </c>
      <c r="O331" s="19">
        <f>INDEX('Points ref'!B:B, MATCH($N331, 'Points ref'!A:A, 0))</f>
        <v>0</v>
      </c>
      <c r="P331" s="21" t="str">
        <f t="shared" si="34"/>
        <v>[KAZ] KAZBEKOV, Yergali (cdb7e81a)</v>
      </c>
      <c r="Q331" s="30">
        <f t="shared" ca="1" si="35"/>
        <v>40</v>
      </c>
    </row>
    <row r="332" spans="1:17" x14ac:dyDescent="0.2">
      <c r="A332" t="s">
        <v>1008</v>
      </c>
      <c r="B332" t="s">
        <v>27</v>
      </c>
      <c r="C332" t="s">
        <v>1009</v>
      </c>
      <c r="D332" t="s">
        <v>1010</v>
      </c>
      <c r="E332">
        <v>1</v>
      </c>
      <c r="F332" s="28">
        <v>31670</v>
      </c>
      <c r="G332" t="s">
        <v>145</v>
      </c>
      <c r="H332" t="s">
        <v>34</v>
      </c>
      <c r="I332">
        <v>1</v>
      </c>
      <c r="J332" t="s">
        <v>921</v>
      </c>
      <c r="K332" s="19" t="str">
        <f t="shared" si="30"/>
        <v>m</v>
      </c>
      <c r="L332" s="19" t="str">
        <f t="shared" si="31"/>
        <v>WC</v>
      </c>
      <c r="M332" s="19" t="str">
        <f t="shared" si="32"/>
        <v>2023</v>
      </c>
      <c r="N332" s="19" t="str">
        <f t="shared" si="33"/>
        <v>2023 WC 1</v>
      </c>
      <c r="O332" s="19">
        <f>INDEX('Points ref'!B:B, MATCH($N332, 'Points ref'!A:A, 0))</f>
        <v>0</v>
      </c>
      <c r="P332" s="21" t="str">
        <f t="shared" si="34"/>
        <v>[ITA] DEGORTES, Raimondo (df2d8c1a)</v>
      </c>
      <c r="Q332" s="30">
        <f t="shared" ca="1" si="35"/>
        <v>39</v>
      </c>
    </row>
    <row r="333" spans="1:17" x14ac:dyDescent="0.2">
      <c r="A333" t="s">
        <v>1011</v>
      </c>
      <c r="B333" t="s">
        <v>947</v>
      </c>
      <c r="C333" t="s">
        <v>1012</v>
      </c>
      <c r="D333" t="s">
        <v>1013</v>
      </c>
      <c r="E333">
        <v>1</v>
      </c>
      <c r="F333" s="28">
        <v>31458</v>
      </c>
      <c r="G333" t="s">
        <v>145</v>
      </c>
      <c r="H333" t="s">
        <v>34</v>
      </c>
      <c r="I333">
        <v>2</v>
      </c>
      <c r="J333" t="s">
        <v>921</v>
      </c>
      <c r="K333" s="19" t="str">
        <f t="shared" si="30"/>
        <v>m</v>
      </c>
      <c r="L333" s="19" t="str">
        <f t="shared" si="31"/>
        <v>WC</v>
      </c>
      <c r="M333" s="19" t="str">
        <f t="shared" si="32"/>
        <v>2023</v>
      </c>
      <c r="N333" s="19" t="str">
        <f t="shared" si="33"/>
        <v>2023 WC 2</v>
      </c>
      <c r="O333" s="19">
        <f>INDEX('Points ref'!B:B, MATCH($N333, 'Points ref'!A:A, 0))</f>
        <v>0</v>
      </c>
      <c r="P333" s="21" t="str">
        <f t="shared" si="34"/>
        <v>[UZB] TASHMATOV, Aziz (db3a4531)</v>
      </c>
      <c r="Q333" s="30">
        <f t="shared" ca="1" si="35"/>
        <v>39</v>
      </c>
    </row>
    <row r="334" spans="1:17" x14ac:dyDescent="0.2">
      <c r="A334" t="s">
        <v>158</v>
      </c>
      <c r="B334" t="s">
        <v>36</v>
      </c>
      <c r="C334" t="s">
        <v>159</v>
      </c>
      <c r="D334" t="s">
        <v>160</v>
      </c>
      <c r="E334">
        <v>1</v>
      </c>
      <c r="F334" s="28">
        <v>30699</v>
      </c>
      <c r="G334" t="s">
        <v>145</v>
      </c>
      <c r="H334" t="s">
        <v>34</v>
      </c>
      <c r="I334">
        <v>3</v>
      </c>
      <c r="J334" t="s">
        <v>921</v>
      </c>
      <c r="K334" s="19" t="str">
        <f t="shared" si="30"/>
        <v>m</v>
      </c>
      <c r="L334" s="19" t="str">
        <f t="shared" si="31"/>
        <v>WC</v>
      </c>
      <c r="M334" s="19" t="str">
        <f t="shared" si="32"/>
        <v>2023</v>
      </c>
      <c r="N334" s="19" t="str">
        <f t="shared" si="33"/>
        <v>2023 WC 3</v>
      </c>
      <c r="O334" s="19">
        <f>INDEX('Points ref'!B:B, MATCH($N334, 'Points ref'!A:A, 0))</f>
        <v>0</v>
      </c>
      <c r="P334" s="21" t="str">
        <f t="shared" si="34"/>
        <v>[AZE] BABAYEV, Vugar (647159de)</v>
      </c>
      <c r="Q334" s="30">
        <f t="shared" ca="1" si="35"/>
        <v>41</v>
      </c>
    </row>
    <row r="335" spans="1:17" x14ac:dyDescent="0.2">
      <c r="A335" t="s">
        <v>1014</v>
      </c>
      <c r="B335" t="s">
        <v>31</v>
      </c>
      <c r="C335" t="s">
        <v>1015</v>
      </c>
      <c r="D335" t="s">
        <v>1016</v>
      </c>
      <c r="E335">
        <v>1</v>
      </c>
      <c r="F335" s="28">
        <v>32214</v>
      </c>
      <c r="G335" t="s">
        <v>145</v>
      </c>
      <c r="H335" t="s">
        <v>34</v>
      </c>
      <c r="I335">
        <v>3</v>
      </c>
      <c r="J335" t="s">
        <v>921</v>
      </c>
      <c r="K335" s="19" t="str">
        <f t="shared" si="30"/>
        <v>m</v>
      </c>
      <c r="L335" s="19" t="str">
        <f t="shared" si="31"/>
        <v>WC</v>
      </c>
      <c r="M335" s="19" t="str">
        <f t="shared" si="32"/>
        <v>2023</v>
      </c>
      <c r="N335" s="19" t="str">
        <f t="shared" si="33"/>
        <v>2023 WC 3</v>
      </c>
      <c r="O335" s="19">
        <f>INDEX('Points ref'!B:B, MATCH($N335, 'Points ref'!A:A, 0))</f>
        <v>0</v>
      </c>
      <c r="P335" s="21" t="str">
        <f t="shared" si="34"/>
        <v>[GEO] KURASBEDIANI, Ivane (a5326aea)</v>
      </c>
      <c r="Q335" s="30">
        <f t="shared" ca="1" si="35"/>
        <v>37</v>
      </c>
    </row>
    <row r="336" spans="1:17" x14ac:dyDescent="0.2">
      <c r="A336" t="s">
        <v>1017</v>
      </c>
      <c r="B336" t="s">
        <v>36</v>
      </c>
      <c r="C336" t="s">
        <v>159</v>
      </c>
      <c r="D336" t="s">
        <v>1018</v>
      </c>
      <c r="E336">
        <v>1</v>
      </c>
      <c r="F336" s="28">
        <v>32212</v>
      </c>
      <c r="G336" t="s">
        <v>145</v>
      </c>
      <c r="H336" t="s">
        <v>51</v>
      </c>
      <c r="I336">
        <v>1</v>
      </c>
      <c r="J336" t="s">
        <v>921</v>
      </c>
      <c r="K336" s="19" t="str">
        <f t="shared" si="30"/>
        <v>m</v>
      </c>
      <c r="L336" s="19" t="str">
        <f t="shared" si="31"/>
        <v>WC</v>
      </c>
      <c r="M336" s="19" t="str">
        <f t="shared" si="32"/>
        <v>2023</v>
      </c>
      <c r="N336" s="19" t="str">
        <f t="shared" si="33"/>
        <v>2023 WC 1</v>
      </c>
      <c r="O336" s="19">
        <f>INDEX('Points ref'!B:B, MATCH($N336, 'Points ref'!A:A, 0))</f>
        <v>0</v>
      </c>
      <c r="P336" s="21" t="str">
        <f t="shared" si="34"/>
        <v>[AZE] BABAYEV, Nadir (a4d6e651)</v>
      </c>
      <c r="Q336" s="30">
        <f t="shared" ca="1" si="35"/>
        <v>37</v>
      </c>
    </row>
    <row r="337" spans="1:17" x14ac:dyDescent="0.2">
      <c r="A337" t="s">
        <v>1019</v>
      </c>
      <c r="B337" t="s">
        <v>947</v>
      </c>
      <c r="C337" t="s">
        <v>1020</v>
      </c>
      <c r="D337" t="s">
        <v>1021</v>
      </c>
      <c r="E337">
        <v>1</v>
      </c>
      <c r="F337" s="28">
        <v>32051</v>
      </c>
      <c r="G337" t="s">
        <v>145</v>
      </c>
      <c r="H337" t="s">
        <v>51</v>
      </c>
      <c r="I337">
        <v>2</v>
      </c>
      <c r="J337" t="s">
        <v>921</v>
      </c>
      <c r="K337" s="19" t="str">
        <f t="shared" si="30"/>
        <v>m</v>
      </c>
      <c r="L337" s="19" t="str">
        <f t="shared" si="31"/>
        <v>WC</v>
      </c>
      <c r="M337" s="19" t="str">
        <f t="shared" si="32"/>
        <v>2023</v>
      </c>
      <c r="N337" s="19" t="str">
        <f t="shared" si="33"/>
        <v>2023 WC 2</v>
      </c>
      <c r="O337" s="19">
        <f>INDEX('Points ref'!B:B, MATCH($N337, 'Points ref'!A:A, 0))</f>
        <v>0</v>
      </c>
      <c r="P337" s="21" t="str">
        <f t="shared" si="34"/>
        <v>[UZB] MUMINKHODJAEV, Marufkhodja (9928289d)</v>
      </c>
      <c r="Q337" s="30">
        <f t="shared" ca="1" si="35"/>
        <v>38</v>
      </c>
    </row>
    <row r="338" spans="1:17" x14ac:dyDescent="0.2">
      <c r="A338" t="s">
        <v>1022</v>
      </c>
      <c r="B338" t="s">
        <v>999</v>
      </c>
      <c r="C338" t="s">
        <v>1023</v>
      </c>
      <c r="D338" t="s">
        <v>1024</v>
      </c>
      <c r="E338">
        <v>1</v>
      </c>
      <c r="F338" s="28">
        <v>31137</v>
      </c>
      <c r="G338" t="s">
        <v>145</v>
      </c>
      <c r="H338" t="s">
        <v>51</v>
      </c>
      <c r="I338">
        <v>3</v>
      </c>
      <c r="J338" t="s">
        <v>921</v>
      </c>
      <c r="K338" s="19" t="str">
        <f t="shared" si="30"/>
        <v>m</v>
      </c>
      <c r="L338" s="19" t="str">
        <f t="shared" si="31"/>
        <v>WC</v>
      </c>
      <c r="M338" s="19" t="str">
        <f t="shared" si="32"/>
        <v>2023</v>
      </c>
      <c r="N338" s="19" t="str">
        <f t="shared" si="33"/>
        <v>2023 WC 3</v>
      </c>
      <c r="O338" s="19">
        <f>INDEX('Points ref'!B:B, MATCH($N338, 'Points ref'!A:A, 0))</f>
        <v>0</v>
      </c>
      <c r="P338" s="21" t="str">
        <f t="shared" si="34"/>
        <v>[MGL] CHINCHULUUN, Bayarmagnai (f35ddf47)</v>
      </c>
      <c r="Q338" s="30">
        <f t="shared" ca="1" si="35"/>
        <v>40</v>
      </c>
    </row>
    <row r="339" spans="1:17" x14ac:dyDescent="0.2">
      <c r="A339" t="s">
        <v>164</v>
      </c>
      <c r="B339" t="s">
        <v>31</v>
      </c>
      <c r="C339" t="s">
        <v>165</v>
      </c>
      <c r="D339" t="s">
        <v>166</v>
      </c>
      <c r="E339">
        <v>1</v>
      </c>
      <c r="F339" s="28">
        <v>32414</v>
      </c>
      <c r="G339" t="s">
        <v>145</v>
      </c>
      <c r="H339" t="s">
        <v>51</v>
      </c>
      <c r="I339">
        <v>3</v>
      </c>
      <c r="J339" t="s">
        <v>921</v>
      </c>
      <c r="K339" s="19" t="str">
        <f t="shared" si="30"/>
        <v>m</v>
      </c>
      <c r="L339" s="19" t="str">
        <f t="shared" si="31"/>
        <v>WC</v>
      </c>
      <c r="M339" s="19" t="str">
        <f t="shared" si="32"/>
        <v>2023</v>
      </c>
      <c r="N339" s="19" t="str">
        <f t="shared" si="33"/>
        <v>2023 WC 3</v>
      </c>
      <c r="O339" s="19">
        <f>INDEX('Points ref'!B:B, MATCH($N339, 'Points ref'!A:A, 0))</f>
        <v>0</v>
      </c>
      <c r="P339" s="21" t="str">
        <f t="shared" si="34"/>
        <v>[GEO] CHUBINIDZE, Levan (1a97421b)</v>
      </c>
      <c r="Q339" s="30">
        <f t="shared" ca="1" si="35"/>
        <v>37</v>
      </c>
    </row>
    <row r="340" spans="1:17" x14ac:dyDescent="0.2">
      <c r="A340" t="s">
        <v>1025</v>
      </c>
      <c r="B340" t="s">
        <v>1026</v>
      </c>
      <c r="C340" t="s">
        <v>1027</v>
      </c>
      <c r="D340" t="s">
        <v>1028</v>
      </c>
      <c r="E340">
        <v>1</v>
      </c>
      <c r="F340" s="28">
        <v>31443</v>
      </c>
      <c r="G340" t="s">
        <v>145</v>
      </c>
      <c r="H340" t="s">
        <v>66</v>
      </c>
      <c r="I340">
        <v>1</v>
      </c>
      <c r="J340" t="s">
        <v>921</v>
      </c>
      <c r="K340" s="19" t="str">
        <f t="shared" si="30"/>
        <v>m</v>
      </c>
      <c r="L340" s="19" t="str">
        <f t="shared" si="31"/>
        <v>WC</v>
      </c>
      <c r="M340" s="19" t="str">
        <f t="shared" si="32"/>
        <v>2023</v>
      </c>
      <c r="N340" s="19" t="str">
        <f t="shared" si="33"/>
        <v>2023 WC 1</v>
      </c>
      <c r="O340" s="19">
        <f>INDEX('Points ref'!B:B, MATCH($N340, 'Points ref'!A:A, 0))</f>
        <v>0</v>
      </c>
      <c r="P340" s="21" t="str">
        <f t="shared" si="34"/>
        <v>[KGZ] BAIALINOV, Islam (114124dd)</v>
      </c>
      <c r="Q340" s="30">
        <f t="shared" ca="1" si="35"/>
        <v>39</v>
      </c>
    </row>
    <row r="341" spans="1:17" x14ac:dyDescent="0.2">
      <c r="A341" t="s">
        <v>1029</v>
      </c>
      <c r="B341" t="s">
        <v>31</v>
      </c>
      <c r="C341" t="s">
        <v>1030</v>
      </c>
      <c r="D341" t="s">
        <v>976</v>
      </c>
      <c r="E341">
        <v>1</v>
      </c>
      <c r="F341" s="28">
        <v>32144</v>
      </c>
      <c r="G341" t="s">
        <v>145</v>
      </c>
      <c r="H341" t="s">
        <v>66</v>
      </c>
      <c r="I341">
        <v>2</v>
      </c>
      <c r="J341" t="s">
        <v>921</v>
      </c>
      <c r="K341" s="19" t="str">
        <f t="shared" si="30"/>
        <v>m</v>
      </c>
      <c r="L341" s="19" t="str">
        <f t="shared" si="31"/>
        <v>WC</v>
      </c>
      <c r="M341" s="19" t="str">
        <f t="shared" si="32"/>
        <v>2023</v>
      </c>
      <c r="N341" s="19" t="str">
        <f t="shared" si="33"/>
        <v>2023 WC 2</v>
      </c>
      <c r="O341" s="19">
        <f>INDEX('Points ref'!B:B, MATCH($N341, 'Points ref'!A:A, 0))</f>
        <v>0</v>
      </c>
      <c r="P341" s="21" t="str">
        <f t="shared" si="34"/>
        <v>[GEO] BAZANDARASHVILI, Zviad (3326595c)</v>
      </c>
      <c r="Q341" s="30">
        <f t="shared" ca="1" si="35"/>
        <v>37</v>
      </c>
    </row>
    <row r="342" spans="1:17" x14ac:dyDescent="0.2">
      <c r="A342" t="s">
        <v>1031</v>
      </c>
      <c r="B342" t="s">
        <v>923</v>
      </c>
      <c r="C342" t="s">
        <v>1032</v>
      </c>
      <c r="D342" t="s">
        <v>1033</v>
      </c>
      <c r="E342">
        <v>1</v>
      </c>
      <c r="F342" s="28">
        <v>32168</v>
      </c>
      <c r="G342" t="s">
        <v>145</v>
      </c>
      <c r="H342" t="s">
        <v>66</v>
      </c>
      <c r="I342">
        <v>3</v>
      </c>
      <c r="J342" t="s">
        <v>921</v>
      </c>
      <c r="K342" s="19" t="str">
        <f t="shared" si="30"/>
        <v>m</v>
      </c>
      <c r="L342" s="19" t="str">
        <f t="shared" si="31"/>
        <v>WC</v>
      </c>
      <c r="M342" s="19" t="str">
        <f t="shared" si="32"/>
        <v>2023</v>
      </c>
      <c r="N342" s="19" t="str">
        <f t="shared" si="33"/>
        <v>2023 WC 3</v>
      </c>
      <c r="O342" s="19">
        <f>INDEX('Points ref'!B:B, MATCH($N342, 'Points ref'!A:A, 0))</f>
        <v>0</v>
      </c>
      <c r="P342" s="21" t="str">
        <f t="shared" si="34"/>
        <v>[KAZ] KORGANOV, Avazbek (58db313b)</v>
      </c>
      <c r="Q342" s="30">
        <f t="shared" ca="1" si="35"/>
        <v>37</v>
      </c>
    </row>
    <row r="343" spans="1:17" x14ac:dyDescent="0.2">
      <c r="A343" t="s">
        <v>1034</v>
      </c>
      <c r="B343" t="s">
        <v>16</v>
      </c>
      <c r="C343" t="s">
        <v>1035</v>
      </c>
      <c r="D343" t="s">
        <v>1036</v>
      </c>
      <c r="E343">
        <v>1</v>
      </c>
      <c r="F343" s="28">
        <v>31930</v>
      </c>
      <c r="G343" t="s">
        <v>145</v>
      </c>
      <c r="H343" t="s">
        <v>66</v>
      </c>
      <c r="I343">
        <v>3</v>
      </c>
      <c r="J343" t="s">
        <v>921</v>
      </c>
      <c r="K343" s="19" t="str">
        <f t="shared" si="30"/>
        <v>m</v>
      </c>
      <c r="L343" s="19" t="str">
        <f t="shared" si="31"/>
        <v>WC</v>
      </c>
      <c r="M343" s="19" t="str">
        <f t="shared" si="32"/>
        <v>2023</v>
      </c>
      <c r="N343" s="19" t="str">
        <f t="shared" si="33"/>
        <v>2023 WC 3</v>
      </c>
      <c r="O343" s="19">
        <f>INDEX('Points ref'!B:B, MATCH($N343, 'Points ref'!A:A, 0))</f>
        <v>0</v>
      </c>
      <c r="P343" s="21" t="str">
        <f t="shared" si="34"/>
        <v>[FRA] CONDOMINES, Clement (d1d9a199)</v>
      </c>
      <c r="Q343" s="30">
        <f t="shared" ca="1" si="35"/>
        <v>38</v>
      </c>
    </row>
    <row r="344" spans="1:17" x14ac:dyDescent="0.2">
      <c r="A344" s="29" t="s">
        <v>1037</v>
      </c>
      <c r="B344" t="s">
        <v>31</v>
      </c>
      <c r="C344" t="s">
        <v>1038</v>
      </c>
      <c r="D344" t="s">
        <v>33</v>
      </c>
      <c r="E344">
        <v>1</v>
      </c>
      <c r="F344" s="28">
        <v>31915</v>
      </c>
      <c r="G344" t="s">
        <v>145</v>
      </c>
      <c r="H344" t="s">
        <v>79</v>
      </c>
      <c r="I344">
        <v>1</v>
      </c>
      <c r="J344" t="s">
        <v>921</v>
      </c>
      <c r="K344" s="19" t="str">
        <f t="shared" si="30"/>
        <v>m</v>
      </c>
      <c r="L344" s="19" t="str">
        <f t="shared" si="31"/>
        <v>WC</v>
      </c>
      <c r="M344" s="19" t="str">
        <f t="shared" si="32"/>
        <v>2023</v>
      </c>
      <c r="N344" s="19" t="str">
        <f t="shared" si="33"/>
        <v>2023 WC 1</v>
      </c>
      <c r="O344" s="19">
        <f>INDEX('Points ref'!B:B, MATCH($N344, 'Points ref'!A:A, 0))</f>
        <v>0</v>
      </c>
      <c r="P344" s="21" t="str">
        <f t="shared" si="34"/>
        <v>[GEO] GHVINIASHVILI, Paata (3878e639)</v>
      </c>
      <c r="Q344" s="30">
        <f t="shared" ca="1" si="35"/>
        <v>38</v>
      </c>
    </row>
    <row r="345" spans="1:17" x14ac:dyDescent="0.2">
      <c r="A345" s="29" t="s">
        <v>1039</v>
      </c>
      <c r="B345" t="s">
        <v>1040</v>
      </c>
      <c r="C345" t="s">
        <v>1041</v>
      </c>
      <c r="D345" t="s">
        <v>1042</v>
      </c>
      <c r="E345">
        <v>1</v>
      </c>
      <c r="F345" s="28">
        <v>31921</v>
      </c>
      <c r="G345" t="s">
        <v>145</v>
      </c>
      <c r="H345" t="s">
        <v>79</v>
      </c>
      <c r="I345">
        <v>2</v>
      </c>
      <c r="J345" t="s">
        <v>921</v>
      </c>
      <c r="K345" s="19" t="str">
        <f t="shared" si="30"/>
        <v>m</v>
      </c>
      <c r="L345" s="19" t="str">
        <f t="shared" si="31"/>
        <v>WC</v>
      </c>
      <c r="M345" s="19" t="str">
        <f t="shared" si="32"/>
        <v>2023</v>
      </c>
      <c r="N345" s="19" t="str">
        <f t="shared" si="33"/>
        <v>2023 WC 2</v>
      </c>
      <c r="O345" s="19">
        <f>INDEX('Points ref'!B:B, MATCH($N345, 'Points ref'!A:A, 0))</f>
        <v>0</v>
      </c>
      <c r="P345" s="21" t="str">
        <f t="shared" si="34"/>
        <v>[TJK] BERDIEV, Maqsadsho (44e954a6)</v>
      </c>
      <c r="Q345" s="30">
        <f t="shared" ca="1" si="35"/>
        <v>38</v>
      </c>
    </row>
    <row r="346" spans="1:17" x14ac:dyDescent="0.2">
      <c r="A346" t="s">
        <v>191</v>
      </c>
      <c r="B346" t="s">
        <v>44</v>
      </c>
      <c r="C346" t="s">
        <v>192</v>
      </c>
      <c r="D346" t="s">
        <v>193</v>
      </c>
      <c r="E346">
        <v>1</v>
      </c>
      <c r="F346" s="28">
        <v>31883</v>
      </c>
      <c r="G346" t="s">
        <v>145</v>
      </c>
      <c r="H346" t="s">
        <v>79</v>
      </c>
      <c r="I346">
        <v>3</v>
      </c>
      <c r="J346" t="s">
        <v>921</v>
      </c>
      <c r="K346" s="19" t="str">
        <f t="shared" si="30"/>
        <v>m</v>
      </c>
      <c r="L346" s="19" t="str">
        <f t="shared" si="31"/>
        <v>WC</v>
      </c>
      <c r="M346" s="19" t="str">
        <f t="shared" si="32"/>
        <v>2023</v>
      </c>
      <c r="N346" s="19" t="str">
        <f t="shared" si="33"/>
        <v>2023 WC 3</v>
      </c>
      <c r="O346" s="19">
        <f>INDEX('Points ref'!B:B, MATCH($N346, 'Points ref'!A:A, 0))</f>
        <v>0</v>
      </c>
      <c r="P346" s="21" t="str">
        <f t="shared" si="34"/>
        <v>[BEL] HANCI, Osman (3727dce5)</v>
      </c>
      <c r="Q346" s="30">
        <f t="shared" ca="1" si="35"/>
        <v>38</v>
      </c>
    </row>
    <row r="347" spans="1:17" x14ac:dyDescent="0.2">
      <c r="A347" t="s">
        <v>1043</v>
      </c>
      <c r="B347" t="s">
        <v>936</v>
      </c>
      <c r="C347" t="s">
        <v>1044</v>
      </c>
      <c r="D347" t="s">
        <v>1045</v>
      </c>
      <c r="E347">
        <v>1</v>
      </c>
      <c r="F347" s="28">
        <v>31960</v>
      </c>
      <c r="G347" t="s">
        <v>145</v>
      </c>
      <c r="H347" t="s">
        <v>79</v>
      </c>
      <c r="I347">
        <v>3</v>
      </c>
      <c r="J347" t="s">
        <v>921</v>
      </c>
      <c r="K347" s="19" t="str">
        <f t="shared" si="30"/>
        <v>m</v>
      </c>
      <c r="L347" s="19" t="str">
        <f t="shared" si="31"/>
        <v>WC</v>
      </c>
      <c r="M347" s="19" t="str">
        <f t="shared" si="32"/>
        <v>2023</v>
      </c>
      <c r="N347" s="19" t="str">
        <f t="shared" si="33"/>
        <v>2023 WC 3</v>
      </c>
      <c r="O347" s="19">
        <f>INDEX('Points ref'!B:B, MATCH($N347, 'Points ref'!A:A, 0))</f>
        <v>0</v>
      </c>
      <c r="P347" s="21" t="str">
        <f t="shared" si="34"/>
        <v>[BRA] ARÁUJO, Elder (328baf44)</v>
      </c>
      <c r="Q347" s="30">
        <f t="shared" ca="1" si="35"/>
        <v>38</v>
      </c>
    </row>
    <row r="348" spans="1:17" x14ac:dyDescent="0.2">
      <c r="A348" t="s">
        <v>1046</v>
      </c>
      <c r="B348" t="s">
        <v>947</v>
      </c>
      <c r="C348" t="s">
        <v>1047</v>
      </c>
      <c r="D348" t="s">
        <v>1048</v>
      </c>
      <c r="E348">
        <v>1</v>
      </c>
      <c r="F348" s="28">
        <v>31959</v>
      </c>
      <c r="G348" t="s">
        <v>145</v>
      </c>
      <c r="H348" t="s">
        <v>93</v>
      </c>
      <c r="I348">
        <v>1</v>
      </c>
      <c r="J348" t="s">
        <v>921</v>
      </c>
      <c r="K348" s="19" t="str">
        <f t="shared" si="30"/>
        <v>m</v>
      </c>
      <c r="L348" s="19" t="str">
        <f t="shared" si="31"/>
        <v>WC</v>
      </c>
      <c r="M348" s="19" t="str">
        <f t="shared" si="32"/>
        <v>2023</v>
      </c>
      <c r="N348" s="19" t="str">
        <f t="shared" si="33"/>
        <v>2023 WC 1</v>
      </c>
      <c r="O348" s="19">
        <f>INDEX('Points ref'!B:B, MATCH($N348, 'Points ref'!A:A, 0))</f>
        <v>0</v>
      </c>
      <c r="P348" s="21" t="str">
        <f t="shared" si="34"/>
        <v>[UZB] ARSLANOV, Zafar (846279d7)</v>
      </c>
      <c r="Q348" s="30">
        <f t="shared" ca="1" si="35"/>
        <v>38</v>
      </c>
    </row>
    <row r="349" spans="1:17" x14ac:dyDescent="0.2">
      <c r="A349" t="s">
        <v>1049</v>
      </c>
      <c r="B349" t="s">
        <v>1050</v>
      </c>
      <c r="C349" t="s">
        <v>1051</v>
      </c>
      <c r="D349" t="s">
        <v>1052</v>
      </c>
      <c r="E349">
        <v>1</v>
      </c>
      <c r="F349" s="28">
        <v>31584</v>
      </c>
      <c r="G349" t="s">
        <v>145</v>
      </c>
      <c r="H349" t="s">
        <v>93</v>
      </c>
      <c r="I349">
        <v>2</v>
      </c>
      <c r="J349" t="s">
        <v>921</v>
      </c>
      <c r="K349" s="19" t="str">
        <f t="shared" si="30"/>
        <v>m</v>
      </c>
      <c r="L349" s="19" t="str">
        <f t="shared" si="31"/>
        <v>WC</v>
      </c>
      <c r="M349" s="19" t="str">
        <f t="shared" si="32"/>
        <v>2023</v>
      </c>
      <c r="N349" s="19" t="str">
        <f t="shared" si="33"/>
        <v>2023 WC 2</v>
      </c>
      <c r="O349" s="19">
        <f>INDEX('Points ref'!B:B, MATCH($N349, 'Points ref'!A:A, 0))</f>
        <v>0</v>
      </c>
      <c r="P349" s="21" t="str">
        <f t="shared" si="34"/>
        <v>[MAR] SLIMANI, Souhail (447113f8)</v>
      </c>
      <c r="Q349" s="30">
        <f t="shared" ca="1" si="35"/>
        <v>39</v>
      </c>
    </row>
    <row r="350" spans="1:17" x14ac:dyDescent="0.2">
      <c r="A350" t="s">
        <v>1056</v>
      </c>
      <c r="B350" t="s">
        <v>947</v>
      </c>
      <c r="C350" t="s">
        <v>1057</v>
      </c>
      <c r="D350" t="s">
        <v>1058</v>
      </c>
      <c r="E350">
        <v>1</v>
      </c>
      <c r="F350" s="28">
        <v>31564</v>
      </c>
      <c r="G350" t="s">
        <v>145</v>
      </c>
      <c r="H350" t="s">
        <v>93</v>
      </c>
      <c r="I350">
        <v>3</v>
      </c>
      <c r="J350" t="s">
        <v>921</v>
      </c>
      <c r="K350" s="19" t="str">
        <f t="shared" si="30"/>
        <v>m</v>
      </c>
      <c r="L350" s="19" t="str">
        <f t="shared" si="31"/>
        <v>WC</v>
      </c>
      <c r="M350" s="19" t="str">
        <f t="shared" si="32"/>
        <v>2023</v>
      </c>
      <c r="N350" s="19" t="str">
        <f t="shared" si="33"/>
        <v>2023 WC 3</v>
      </c>
      <c r="O350" s="19">
        <f>INDEX('Points ref'!B:B, MATCH($N350, 'Points ref'!A:A, 0))</f>
        <v>0</v>
      </c>
      <c r="P350" s="21" t="str">
        <f t="shared" si="34"/>
        <v>[UZB] MARIS, Makhmudov (229b3c7d)</v>
      </c>
      <c r="Q350" s="30">
        <f t="shared" ca="1" si="35"/>
        <v>39</v>
      </c>
    </row>
    <row r="351" spans="1:17" x14ac:dyDescent="0.2">
      <c r="A351" t="s">
        <v>1053</v>
      </c>
      <c r="B351" t="s">
        <v>936</v>
      </c>
      <c r="C351" t="s">
        <v>1054</v>
      </c>
      <c r="D351" t="s">
        <v>1055</v>
      </c>
      <c r="E351">
        <v>1</v>
      </c>
      <c r="F351" s="28">
        <v>32111</v>
      </c>
      <c r="G351" t="s">
        <v>145</v>
      </c>
      <c r="H351" t="s">
        <v>93</v>
      </c>
      <c r="I351">
        <v>3</v>
      </c>
      <c r="J351" t="s">
        <v>921</v>
      </c>
      <c r="K351" s="19" t="str">
        <f t="shared" si="30"/>
        <v>m</v>
      </c>
      <c r="L351" s="19" t="str">
        <f t="shared" si="31"/>
        <v>WC</v>
      </c>
      <c r="M351" s="19" t="str">
        <f t="shared" si="32"/>
        <v>2023</v>
      </c>
      <c r="N351" s="19" t="str">
        <f t="shared" si="33"/>
        <v>2023 WC 3</v>
      </c>
      <c r="O351" s="19">
        <f>INDEX('Points ref'!B:B, MATCH($N351, 'Points ref'!A:A, 0))</f>
        <v>0</v>
      </c>
      <c r="P351" s="21" t="str">
        <f t="shared" si="34"/>
        <v>[BRA] KUBO, Leonardo (e6599d8b)</v>
      </c>
      <c r="Q351" s="30">
        <f t="shared" ca="1" si="35"/>
        <v>38</v>
      </c>
    </row>
    <row r="352" spans="1:17" x14ac:dyDescent="0.2">
      <c r="A352" t="s">
        <v>1059</v>
      </c>
      <c r="B352" t="s">
        <v>1040</v>
      </c>
      <c r="C352" t="s">
        <v>1060</v>
      </c>
      <c r="D352" t="s">
        <v>1061</v>
      </c>
      <c r="E352">
        <v>1</v>
      </c>
      <c r="F352" s="28">
        <v>31999</v>
      </c>
      <c r="G352" t="s">
        <v>145</v>
      </c>
      <c r="H352" t="s">
        <v>106</v>
      </c>
      <c r="I352">
        <v>1</v>
      </c>
      <c r="J352" t="s">
        <v>921</v>
      </c>
      <c r="K352" s="19" t="str">
        <f t="shared" si="30"/>
        <v>m</v>
      </c>
      <c r="L352" s="19" t="str">
        <f t="shared" si="31"/>
        <v>WC</v>
      </c>
      <c r="M352" s="19" t="str">
        <f t="shared" si="32"/>
        <v>2023</v>
      </c>
      <c r="N352" s="19" t="str">
        <f t="shared" si="33"/>
        <v>2023 WC 1</v>
      </c>
      <c r="O352" s="19">
        <f>INDEX('Points ref'!B:B, MATCH($N352, 'Points ref'!A:A, 0))</f>
        <v>0</v>
      </c>
      <c r="P352" s="21" t="str">
        <f t="shared" si="34"/>
        <v>[TJK] KHORKASHEV, Nabimukhamad (46ee4296)</v>
      </c>
      <c r="Q352" s="30">
        <f t="shared" ca="1" si="35"/>
        <v>38</v>
      </c>
    </row>
    <row r="353" spans="1:17" x14ac:dyDescent="0.2">
      <c r="A353" t="s">
        <v>1062</v>
      </c>
      <c r="B353" t="s">
        <v>923</v>
      </c>
      <c r="C353" t="s">
        <v>1063</v>
      </c>
      <c r="D353" t="s">
        <v>1064</v>
      </c>
      <c r="E353">
        <v>1</v>
      </c>
      <c r="F353" s="28">
        <v>32184</v>
      </c>
      <c r="G353" t="s">
        <v>145</v>
      </c>
      <c r="H353" t="s">
        <v>106</v>
      </c>
      <c r="I353">
        <v>2</v>
      </c>
      <c r="J353" t="s">
        <v>921</v>
      </c>
      <c r="K353" s="19" t="str">
        <f t="shared" si="30"/>
        <v>m</v>
      </c>
      <c r="L353" s="19" t="str">
        <f t="shared" si="31"/>
        <v>WC</v>
      </c>
      <c r="M353" s="19" t="str">
        <f t="shared" si="32"/>
        <v>2023</v>
      </c>
      <c r="N353" s="19" t="str">
        <f t="shared" si="33"/>
        <v>2023 WC 2</v>
      </c>
      <c r="O353" s="19">
        <f>INDEX('Points ref'!B:B, MATCH($N353, 'Points ref'!A:A, 0))</f>
        <v>0</v>
      </c>
      <c r="P353" s="21" t="str">
        <f t="shared" si="34"/>
        <v>[KAZ] KUDAIBERGENOV, Nishanbay (6b962df3)</v>
      </c>
      <c r="Q353" s="30">
        <f t="shared" ca="1" si="35"/>
        <v>37</v>
      </c>
    </row>
    <row r="354" spans="1:17" x14ac:dyDescent="0.2">
      <c r="A354" t="s">
        <v>1068</v>
      </c>
      <c r="B354" t="s">
        <v>923</v>
      </c>
      <c r="C354" t="s">
        <v>1069</v>
      </c>
      <c r="D354" t="s">
        <v>1070</v>
      </c>
      <c r="E354">
        <v>1</v>
      </c>
      <c r="F354" s="28">
        <v>32184</v>
      </c>
      <c r="G354" t="s">
        <v>145</v>
      </c>
      <c r="H354" t="s">
        <v>106</v>
      </c>
      <c r="I354">
        <v>3</v>
      </c>
      <c r="J354" t="s">
        <v>921</v>
      </c>
      <c r="K354" s="19" t="str">
        <f t="shared" si="30"/>
        <v>m</v>
      </c>
      <c r="L354" s="19" t="str">
        <f t="shared" si="31"/>
        <v>WC</v>
      </c>
      <c r="M354" s="19" t="str">
        <f t="shared" si="32"/>
        <v>2023</v>
      </c>
      <c r="N354" s="19" t="str">
        <f t="shared" si="33"/>
        <v>2023 WC 3</v>
      </c>
      <c r="O354" s="19">
        <f>INDEX('Points ref'!B:B, MATCH($N354, 'Points ref'!A:A, 0))</f>
        <v>0</v>
      </c>
      <c r="P354" s="21" t="str">
        <f t="shared" si="34"/>
        <v>[KAZ] AMRENOV, Talgat (558f68e6)</v>
      </c>
      <c r="Q354" s="30">
        <f t="shared" ca="1" si="35"/>
        <v>37</v>
      </c>
    </row>
    <row r="355" spans="1:17" x14ac:dyDescent="0.2">
      <c r="A355" t="s">
        <v>1065</v>
      </c>
      <c r="B355" t="s">
        <v>947</v>
      </c>
      <c r="C355" t="s">
        <v>1066</v>
      </c>
      <c r="D355" t="s">
        <v>1067</v>
      </c>
      <c r="E355">
        <v>1</v>
      </c>
      <c r="F355" s="28">
        <v>31481</v>
      </c>
      <c r="G355" t="s">
        <v>145</v>
      </c>
      <c r="H355" t="s">
        <v>106</v>
      </c>
      <c r="I355">
        <v>3</v>
      </c>
      <c r="J355" t="s">
        <v>921</v>
      </c>
      <c r="K355" s="19" t="str">
        <f t="shared" si="30"/>
        <v>m</v>
      </c>
      <c r="L355" s="19" t="str">
        <f t="shared" si="31"/>
        <v>WC</v>
      </c>
      <c r="M355" s="19" t="str">
        <f t="shared" si="32"/>
        <v>2023</v>
      </c>
      <c r="N355" s="19" t="str">
        <f t="shared" si="33"/>
        <v>2023 WC 3</v>
      </c>
      <c r="O355" s="19">
        <f>INDEX('Points ref'!B:B, MATCH($N355, 'Points ref'!A:A, 0))</f>
        <v>0</v>
      </c>
      <c r="P355" s="21" t="str">
        <f t="shared" si="34"/>
        <v>[UZB] ATADJANOV, Khamid (5b57395b)</v>
      </c>
      <c r="Q355" s="30">
        <f t="shared" ca="1" si="35"/>
        <v>39</v>
      </c>
    </row>
    <row r="356" spans="1:17" x14ac:dyDescent="0.2">
      <c r="A356" t="s">
        <v>1071</v>
      </c>
      <c r="B356" t="s">
        <v>16</v>
      </c>
      <c r="C356" t="s">
        <v>943</v>
      </c>
      <c r="D356" t="s">
        <v>1072</v>
      </c>
      <c r="E356">
        <v>2</v>
      </c>
      <c r="F356" s="28">
        <v>30836</v>
      </c>
      <c r="G356" t="s">
        <v>229</v>
      </c>
      <c r="H356" t="s">
        <v>237</v>
      </c>
      <c r="I356">
        <v>1</v>
      </c>
      <c r="J356" t="s">
        <v>921</v>
      </c>
      <c r="K356" s="19" t="str">
        <f t="shared" si="30"/>
        <v>w</v>
      </c>
      <c r="L356" s="19" t="str">
        <f t="shared" si="31"/>
        <v>WC</v>
      </c>
      <c r="M356" s="19" t="str">
        <f t="shared" si="32"/>
        <v>2023</v>
      </c>
      <c r="N356" s="19" t="str">
        <f t="shared" si="33"/>
        <v>2023 WC 1</v>
      </c>
      <c r="O356" s="19">
        <f>INDEX('Points ref'!B:B, MATCH($N356, 'Points ref'!A:A, 0))</f>
        <v>0</v>
      </c>
      <c r="P356" s="21" t="str">
        <f t="shared" si="34"/>
        <v>[FRA] MARTIN, Vanessa (49cec617)</v>
      </c>
      <c r="Q356" s="30">
        <f t="shared" ca="1" si="35"/>
        <v>41</v>
      </c>
    </row>
    <row r="357" spans="1:17" x14ac:dyDescent="0.2">
      <c r="A357" t="s">
        <v>1073</v>
      </c>
      <c r="B357" t="s">
        <v>992</v>
      </c>
      <c r="C357" t="s">
        <v>1074</v>
      </c>
      <c r="D357" t="s">
        <v>1075</v>
      </c>
      <c r="E357">
        <v>2</v>
      </c>
      <c r="F357" s="28">
        <v>31591</v>
      </c>
      <c r="G357" t="s">
        <v>229</v>
      </c>
      <c r="H357" t="s">
        <v>237</v>
      </c>
      <c r="I357">
        <v>2</v>
      </c>
      <c r="J357" t="s">
        <v>921</v>
      </c>
      <c r="K357" s="19" t="str">
        <f t="shared" si="30"/>
        <v>w</v>
      </c>
      <c r="L357" s="19" t="str">
        <f t="shared" si="31"/>
        <v>WC</v>
      </c>
      <c r="M357" s="19" t="str">
        <f t="shared" si="32"/>
        <v>2023</v>
      </c>
      <c r="N357" s="19" t="str">
        <f t="shared" si="33"/>
        <v>2023 WC 2</v>
      </c>
      <c r="O357" s="19">
        <f>INDEX('Points ref'!B:B, MATCH($N357, 'Points ref'!A:A, 0))</f>
        <v>0</v>
      </c>
      <c r="P357" s="21" t="str">
        <f t="shared" si="34"/>
        <v>[DEN] BERG, Rikke (2f839863)</v>
      </c>
      <c r="Q357" s="30">
        <f t="shared" ca="1" si="35"/>
        <v>39</v>
      </c>
    </row>
    <row r="358" spans="1:17" x14ac:dyDescent="0.2">
      <c r="A358" t="s">
        <v>1076</v>
      </c>
      <c r="B358" t="s">
        <v>16</v>
      </c>
      <c r="C358" t="s">
        <v>1077</v>
      </c>
      <c r="D358" t="s">
        <v>1078</v>
      </c>
      <c r="E358">
        <v>2</v>
      </c>
      <c r="F358" s="28">
        <v>34297</v>
      </c>
      <c r="G358" t="s">
        <v>229</v>
      </c>
      <c r="H358" t="s">
        <v>237</v>
      </c>
      <c r="I358">
        <v>3</v>
      </c>
      <c r="J358" t="s">
        <v>921</v>
      </c>
      <c r="K358" s="19" t="str">
        <f t="shared" si="30"/>
        <v>w</v>
      </c>
      <c r="L358" s="19" t="str">
        <f t="shared" si="31"/>
        <v>WC</v>
      </c>
      <c r="M358" s="19" t="str">
        <f t="shared" si="32"/>
        <v>2023</v>
      </c>
      <c r="N358" s="19" t="str">
        <f t="shared" si="33"/>
        <v>2023 WC 3</v>
      </c>
      <c r="O358" s="19">
        <f>INDEX('Points ref'!B:B, MATCH($N358, 'Points ref'!A:A, 0))</f>
        <v>0</v>
      </c>
      <c r="P358" s="21" t="str">
        <f t="shared" si="34"/>
        <v>[FRA] REAL, Maelle (dc5d1dba)</v>
      </c>
      <c r="Q358" s="30">
        <f t="shared" ca="1" si="35"/>
        <v>32</v>
      </c>
    </row>
    <row r="359" spans="1:17" x14ac:dyDescent="0.2">
      <c r="A359" t="s">
        <v>1079</v>
      </c>
      <c r="B359" t="s">
        <v>16</v>
      </c>
      <c r="C359" t="s">
        <v>1080</v>
      </c>
      <c r="D359" t="s">
        <v>1081</v>
      </c>
      <c r="E359">
        <v>2</v>
      </c>
      <c r="F359" s="28">
        <v>31367</v>
      </c>
      <c r="G359" t="s">
        <v>229</v>
      </c>
      <c r="H359" t="s">
        <v>237</v>
      </c>
      <c r="I359">
        <v>3</v>
      </c>
      <c r="J359" t="s">
        <v>921</v>
      </c>
      <c r="K359" s="19" t="str">
        <f t="shared" si="30"/>
        <v>w</v>
      </c>
      <c r="L359" s="19" t="str">
        <f t="shared" si="31"/>
        <v>WC</v>
      </c>
      <c r="M359" s="19" t="str">
        <f t="shared" si="32"/>
        <v>2023</v>
      </c>
      <c r="N359" s="19" t="str">
        <f t="shared" si="33"/>
        <v>2023 WC 3</v>
      </c>
      <c r="O359" s="19">
        <f>INDEX('Points ref'!B:B, MATCH($N359, 'Points ref'!A:A, 0))</f>
        <v>0</v>
      </c>
      <c r="P359" s="21" t="str">
        <f t="shared" si="34"/>
        <v>[FRA] DURIEZ, Angelique (764f1f97)</v>
      </c>
      <c r="Q359" s="30">
        <f t="shared" ca="1" si="35"/>
        <v>40</v>
      </c>
    </row>
    <row r="360" spans="1:17" x14ac:dyDescent="0.2">
      <c r="A360" t="s">
        <v>1082</v>
      </c>
      <c r="B360" t="s">
        <v>132</v>
      </c>
      <c r="C360" t="s">
        <v>1083</v>
      </c>
      <c r="D360" t="s">
        <v>1084</v>
      </c>
      <c r="E360">
        <v>2</v>
      </c>
      <c r="F360" s="28">
        <v>32159</v>
      </c>
      <c r="G360" t="s">
        <v>229</v>
      </c>
      <c r="H360" t="s">
        <v>117</v>
      </c>
      <c r="I360">
        <v>1</v>
      </c>
      <c r="J360" t="s">
        <v>921</v>
      </c>
      <c r="K360" s="19" t="str">
        <f t="shared" si="30"/>
        <v>w</v>
      </c>
      <c r="L360" s="19" t="str">
        <f t="shared" si="31"/>
        <v>WC</v>
      </c>
      <c r="M360" s="19" t="str">
        <f t="shared" si="32"/>
        <v>2023</v>
      </c>
      <c r="N360" s="19" t="str">
        <f t="shared" si="33"/>
        <v>2023 WC 1</v>
      </c>
      <c r="O360" s="19">
        <f>INDEX('Points ref'!B:B, MATCH($N360, 'Points ref'!A:A, 0))</f>
        <v>0</v>
      </c>
      <c r="P360" s="21" t="str">
        <f t="shared" si="34"/>
        <v>[GBR] GLASSFORD, Natasha (68fd8dde)</v>
      </c>
      <c r="Q360" s="30">
        <f t="shared" ca="1" si="35"/>
        <v>37</v>
      </c>
    </row>
    <row r="361" spans="1:17" x14ac:dyDescent="0.2">
      <c r="A361" t="s">
        <v>1085</v>
      </c>
      <c r="B361" t="s">
        <v>53</v>
      </c>
      <c r="C361" t="s">
        <v>1086</v>
      </c>
      <c r="D361" t="s">
        <v>1087</v>
      </c>
      <c r="E361">
        <v>2</v>
      </c>
      <c r="F361" s="28">
        <v>31070</v>
      </c>
      <c r="G361" t="s">
        <v>229</v>
      </c>
      <c r="H361" t="s">
        <v>117</v>
      </c>
      <c r="I361">
        <v>2</v>
      </c>
      <c r="J361" t="s">
        <v>921</v>
      </c>
      <c r="K361" s="19" t="str">
        <f t="shared" si="30"/>
        <v>w</v>
      </c>
      <c r="L361" s="19" t="str">
        <f t="shared" si="31"/>
        <v>WC</v>
      </c>
      <c r="M361" s="19" t="str">
        <f t="shared" si="32"/>
        <v>2023</v>
      </c>
      <c r="N361" s="19" t="str">
        <f t="shared" si="33"/>
        <v>2023 WC 2</v>
      </c>
      <c r="O361" s="19">
        <f>INDEX('Points ref'!B:B, MATCH($N361, 'Points ref'!A:A, 0))</f>
        <v>0</v>
      </c>
      <c r="P361" s="21" t="str">
        <f t="shared" si="34"/>
        <v>[GER] HARMS, Christin (ba4e996a)</v>
      </c>
      <c r="Q361" s="30">
        <f t="shared" ca="1" si="35"/>
        <v>40</v>
      </c>
    </row>
    <row r="362" spans="1:17" x14ac:dyDescent="0.2">
      <c r="A362" t="s">
        <v>1088</v>
      </c>
      <c r="B362" t="s">
        <v>57</v>
      </c>
      <c r="C362" t="s">
        <v>1089</v>
      </c>
      <c r="D362" t="s">
        <v>1090</v>
      </c>
      <c r="E362">
        <v>2</v>
      </c>
      <c r="F362" s="28">
        <v>31711</v>
      </c>
      <c r="G362" t="s">
        <v>229</v>
      </c>
      <c r="H362" t="s">
        <v>117</v>
      </c>
      <c r="I362">
        <v>3</v>
      </c>
      <c r="J362" t="s">
        <v>921</v>
      </c>
      <c r="K362" s="19" t="str">
        <f t="shared" si="30"/>
        <v>w</v>
      </c>
      <c r="L362" s="19" t="str">
        <f t="shared" si="31"/>
        <v>WC</v>
      </c>
      <c r="M362" s="19" t="str">
        <f t="shared" si="32"/>
        <v>2023</v>
      </c>
      <c r="N362" s="19" t="str">
        <f t="shared" si="33"/>
        <v>2023 WC 3</v>
      </c>
      <c r="O362" s="19">
        <f>INDEX('Points ref'!B:B, MATCH($N362, 'Points ref'!A:A, 0))</f>
        <v>0</v>
      </c>
      <c r="P362" s="21" t="str">
        <f t="shared" si="34"/>
        <v>[EST] ZUBKOVA, Viktoria (cb634d94)</v>
      </c>
      <c r="Q362" s="30">
        <f t="shared" ca="1" si="35"/>
        <v>39</v>
      </c>
    </row>
    <row r="363" spans="1:17" x14ac:dyDescent="0.2">
      <c r="A363">
        <v>69883941</v>
      </c>
      <c r="B363" t="s">
        <v>53</v>
      </c>
      <c r="C363" t="s">
        <v>257</v>
      </c>
      <c r="D363" t="s">
        <v>250</v>
      </c>
      <c r="E363">
        <v>2</v>
      </c>
      <c r="F363" s="28">
        <v>32272</v>
      </c>
      <c r="G363" t="s">
        <v>229</v>
      </c>
      <c r="H363" t="s">
        <v>127</v>
      </c>
      <c r="I363">
        <v>1</v>
      </c>
      <c r="J363" t="s">
        <v>921</v>
      </c>
      <c r="K363" s="19" t="str">
        <f t="shared" si="30"/>
        <v>w</v>
      </c>
      <c r="L363" s="19" t="str">
        <f t="shared" si="31"/>
        <v>WC</v>
      </c>
      <c r="M363" s="19" t="str">
        <f t="shared" si="32"/>
        <v>2023</v>
      </c>
      <c r="N363" s="19" t="str">
        <f t="shared" si="33"/>
        <v>2023 WC 1</v>
      </c>
      <c r="O363" s="19">
        <f>INDEX('Points ref'!B:B, MATCH($N363, 'Points ref'!A:A, 0))</f>
        <v>0</v>
      </c>
      <c r="P363" s="21" t="str">
        <f t="shared" si="34"/>
        <v>[GER] ESCHENAUER, Jessica (69883941)</v>
      </c>
      <c r="Q363" s="30">
        <f t="shared" ca="1" si="35"/>
        <v>37</v>
      </c>
    </row>
    <row r="364" spans="1:17" x14ac:dyDescent="0.2">
      <c r="A364" t="s">
        <v>1091</v>
      </c>
      <c r="B364" t="s">
        <v>53</v>
      </c>
      <c r="C364" t="s">
        <v>1092</v>
      </c>
      <c r="D364" t="s">
        <v>1093</v>
      </c>
      <c r="E364">
        <v>2</v>
      </c>
      <c r="F364" s="28">
        <v>31782</v>
      </c>
      <c r="G364" t="s">
        <v>229</v>
      </c>
      <c r="H364" t="s">
        <v>127</v>
      </c>
      <c r="I364">
        <v>2</v>
      </c>
      <c r="J364" t="s">
        <v>921</v>
      </c>
      <c r="K364" s="19" t="str">
        <f t="shared" si="30"/>
        <v>w</v>
      </c>
      <c r="L364" s="19" t="str">
        <f t="shared" si="31"/>
        <v>WC</v>
      </c>
      <c r="M364" s="19" t="str">
        <f t="shared" si="32"/>
        <v>2023</v>
      </c>
      <c r="N364" s="19" t="str">
        <f t="shared" si="33"/>
        <v>2023 WC 2</v>
      </c>
      <c r="O364" s="19">
        <f>INDEX('Points ref'!B:B, MATCH($N364, 'Points ref'!A:A, 0))</f>
        <v>0</v>
      </c>
      <c r="P364" s="21" t="str">
        <f t="shared" si="34"/>
        <v>[GER] THIMSEN, Hanna (fbafebf3)</v>
      </c>
      <c r="Q364" s="30">
        <f t="shared" ca="1" si="35"/>
        <v>38</v>
      </c>
    </row>
    <row r="365" spans="1:17" x14ac:dyDescent="0.2">
      <c r="A365" t="s">
        <v>247</v>
      </c>
      <c r="B365" t="s">
        <v>248</v>
      </c>
      <c r="C365" t="s">
        <v>249</v>
      </c>
      <c r="D365" t="s">
        <v>250</v>
      </c>
      <c r="E365">
        <v>2</v>
      </c>
      <c r="F365" s="28">
        <v>30784</v>
      </c>
      <c r="G365" t="s">
        <v>229</v>
      </c>
      <c r="H365" t="s">
        <v>127</v>
      </c>
      <c r="I365">
        <v>3</v>
      </c>
      <c r="J365" t="s">
        <v>921</v>
      </c>
      <c r="K365" s="19" t="str">
        <f t="shared" si="30"/>
        <v>w</v>
      </c>
      <c r="L365" s="19" t="str">
        <f t="shared" si="31"/>
        <v>WC</v>
      </c>
      <c r="M365" s="19" t="str">
        <f t="shared" si="32"/>
        <v>2023</v>
      </c>
      <c r="N365" s="19" t="str">
        <f t="shared" si="33"/>
        <v>2023 WC 3</v>
      </c>
      <c r="O365" s="19">
        <f>INDEX('Points ref'!B:B, MATCH($N365, 'Points ref'!A:A, 0))</f>
        <v>0</v>
      </c>
      <c r="P365" s="21" t="str">
        <f t="shared" si="34"/>
        <v>[SMR] ZANNONI, Jessica (d512b5a4)</v>
      </c>
      <c r="Q365" s="30">
        <f t="shared" ca="1" si="35"/>
        <v>41</v>
      </c>
    </row>
    <row r="366" spans="1:17" x14ac:dyDescent="0.2">
      <c r="A366" t="s">
        <v>124</v>
      </c>
      <c r="B366" t="s">
        <v>23</v>
      </c>
      <c r="C366" t="s">
        <v>125</v>
      </c>
      <c r="D366" t="s">
        <v>126</v>
      </c>
      <c r="E366">
        <v>2</v>
      </c>
      <c r="F366" s="28">
        <v>32752</v>
      </c>
      <c r="G366" t="s">
        <v>229</v>
      </c>
      <c r="H366" t="s">
        <v>127</v>
      </c>
      <c r="I366">
        <v>3</v>
      </c>
      <c r="J366" t="s">
        <v>921</v>
      </c>
      <c r="K366" s="19" t="str">
        <f t="shared" si="30"/>
        <v>w</v>
      </c>
      <c r="L366" s="19" t="str">
        <f t="shared" si="31"/>
        <v>WC</v>
      </c>
      <c r="M366" s="19" t="str">
        <f t="shared" si="32"/>
        <v>2023</v>
      </c>
      <c r="N366" s="19" t="str">
        <f t="shared" si="33"/>
        <v>2023 WC 3</v>
      </c>
      <c r="O366" s="19">
        <f>INDEX('Points ref'!B:B, MATCH($N366, 'Points ref'!A:A, 0))</f>
        <v>0</v>
      </c>
      <c r="P366" s="21" t="str">
        <f t="shared" si="34"/>
        <v>[CZE] KODESOVA, Hana (a588397f)</v>
      </c>
      <c r="Q366" s="30">
        <f t="shared" ca="1" si="35"/>
        <v>36</v>
      </c>
    </row>
    <row r="367" spans="1:17" x14ac:dyDescent="0.2">
      <c r="A367" t="s">
        <v>139</v>
      </c>
      <c r="B367" t="s">
        <v>16</v>
      </c>
      <c r="C367" t="s">
        <v>140</v>
      </c>
      <c r="D367" t="s">
        <v>141</v>
      </c>
      <c r="E367">
        <v>2</v>
      </c>
      <c r="F367" s="28">
        <v>32580</v>
      </c>
      <c r="G367" t="s">
        <v>229</v>
      </c>
      <c r="H367" t="s">
        <v>261</v>
      </c>
      <c r="I367">
        <v>1</v>
      </c>
      <c r="J367" t="s">
        <v>921</v>
      </c>
      <c r="K367" s="19" t="str">
        <f t="shared" si="30"/>
        <v>w</v>
      </c>
      <c r="L367" s="19" t="str">
        <f t="shared" si="31"/>
        <v>WC</v>
      </c>
      <c r="M367" s="19" t="str">
        <f t="shared" si="32"/>
        <v>2023</v>
      </c>
      <c r="N367" s="19" t="str">
        <f t="shared" si="33"/>
        <v>2023 WC 1</v>
      </c>
      <c r="O367" s="19">
        <f>INDEX('Points ref'!B:B, MATCH($N367, 'Points ref'!A:A, 0))</f>
        <v>0</v>
      </c>
      <c r="P367" s="21" t="str">
        <f t="shared" si="34"/>
        <v>[FRA] BEKKOUCHE, Sorraya (f6e98c73)</v>
      </c>
      <c r="Q367" s="30">
        <f t="shared" ca="1" si="35"/>
        <v>36</v>
      </c>
    </row>
    <row r="368" spans="1:17" x14ac:dyDescent="0.2">
      <c r="A368" t="s">
        <v>1094</v>
      </c>
      <c r="B368" t="s">
        <v>132</v>
      </c>
      <c r="C368" t="s">
        <v>1095</v>
      </c>
      <c r="D368" t="s">
        <v>1096</v>
      </c>
      <c r="E368">
        <v>2</v>
      </c>
      <c r="F368" s="28">
        <v>32777</v>
      </c>
      <c r="G368" t="s">
        <v>229</v>
      </c>
      <c r="H368" t="s">
        <v>261</v>
      </c>
      <c r="I368">
        <v>2</v>
      </c>
      <c r="J368" t="s">
        <v>921</v>
      </c>
      <c r="K368" s="19" t="str">
        <f t="shared" si="30"/>
        <v>w</v>
      </c>
      <c r="L368" s="19" t="str">
        <f t="shared" si="31"/>
        <v>WC</v>
      </c>
      <c r="M368" s="19" t="str">
        <f t="shared" si="32"/>
        <v>2023</v>
      </c>
      <c r="N368" s="19" t="str">
        <f t="shared" si="33"/>
        <v>2023 WC 2</v>
      </c>
      <c r="O368" s="19">
        <f>INDEX('Points ref'!B:B, MATCH($N368, 'Points ref'!A:A, 0))</f>
        <v>0</v>
      </c>
      <c r="P368" s="21" t="str">
        <f t="shared" si="34"/>
        <v>[GBR] BATT, Danielle (fcc8596f)</v>
      </c>
      <c r="Q368" s="30">
        <f t="shared" ca="1" si="35"/>
        <v>36</v>
      </c>
    </row>
    <row r="369" spans="1:17" x14ac:dyDescent="0.2">
      <c r="A369" t="s">
        <v>1097</v>
      </c>
      <c r="B369" t="s">
        <v>16</v>
      </c>
      <c r="C369" t="s">
        <v>1098</v>
      </c>
      <c r="D369" t="s">
        <v>1099</v>
      </c>
      <c r="E369">
        <v>2</v>
      </c>
      <c r="F369" s="28">
        <v>31351</v>
      </c>
      <c r="G369" t="s">
        <v>229</v>
      </c>
      <c r="H369" t="s">
        <v>261</v>
      </c>
      <c r="I369">
        <v>3</v>
      </c>
      <c r="J369" t="s">
        <v>921</v>
      </c>
      <c r="K369" s="19" t="str">
        <f t="shared" si="30"/>
        <v>w</v>
      </c>
      <c r="L369" s="19" t="str">
        <f t="shared" si="31"/>
        <v>WC</v>
      </c>
      <c r="M369" s="19" t="str">
        <f t="shared" si="32"/>
        <v>2023</v>
      </c>
      <c r="N369" s="19" t="str">
        <f t="shared" si="33"/>
        <v>2023 WC 3</v>
      </c>
      <c r="O369" s="19">
        <f>INDEX('Points ref'!B:B, MATCH($N369, 'Points ref'!A:A, 0))</f>
        <v>0</v>
      </c>
      <c r="P369" s="21" t="str">
        <f t="shared" si="34"/>
        <v>[FRA] GUIMARD, BLANDINE (4da8a41c)</v>
      </c>
      <c r="Q369" s="30">
        <f t="shared" ca="1" si="35"/>
        <v>40</v>
      </c>
    </row>
    <row r="370" spans="1:17" x14ac:dyDescent="0.2">
      <c r="A370" t="s">
        <v>262</v>
      </c>
      <c r="B370" t="s">
        <v>16</v>
      </c>
      <c r="C370" t="s">
        <v>263</v>
      </c>
      <c r="D370" t="s">
        <v>264</v>
      </c>
      <c r="E370">
        <v>2</v>
      </c>
      <c r="F370" s="28">
        <v>31531</v>
      </c>
      <c r="G370" t="s">
        <v>229</v>
      </c>
      <c r="H370" t="s">
        <v>261</v>
      </c>
      <c r="I370">
        <v>3</v>
      </c>
      <c r="J370" t="s">
        <v>921</v>
      </c>
      <c r="K370" s="19" t="str">
        <f t="shared" si="30"/>
        <v>w</v>
      </c>
      <c r="L370" s="19" t="str">
        <f t="shared" si="31"/>
        <v>WC</v>
      </c>
      <c r="M370" s="19" t="str">
        <f t="shared" si="32"/>
        <v>2023</v>
      </c>
      <c r="N370" s="19" t="str">
        <f t="shared" si="33"/>
        <v>2023 WC 3</v>
      </c>
      <c r="O370" s="19">
        <f>INDEX('Points ref'!B:B, MATCH($N370, 'Points ref'!A:A, 0))</f>
        <v>0</v>
      </c>
      <c r="P370" s="21" t="str">
        <f t="shared" si="34"/>
        <v>[FRA] DEZOTEUX, Adeline (27718ab5)</v>
      </c>
      <c r="Q370" s="30">
        <f t="shared" ca="1" si="35"/>
        <v>39</v>
      </c>
    </row>
    <row r="371" spans="1:17" x14ac:dyDescent="0.2">
      <c r="A371" t="s">
        <v>1100</v>
      </c>
      <c r="B371" t="s">
        <v>1101</v>
      </c>
      <c r="C371" t="s">
        <v>1102</v>
      </c>
      <c r="D371" t="s">
        <v>1103</v>
      </c>
      <c r="E371">
        <v>2</v>
      </c>
      <c r="F371" s="28">
        <v>31537</v>
      </c>
      <c r="G371" t="s">
        <v>229</v>
      </c>
      <c r="H371" t="s">
        <v>138</v>
      </c>
      <c r="I371">
        <v>1</v>
      </c>
      <c r="J371" t="s">
        <v>921</v>
      </c>
      <c r="K371" s="19" t="str">
        <f t="shared" si="30"/>
        <v>w</v>
      </c>
      <c r="L371" s="19" t="str">
        <f t="shared" si="31"/>
        <v>WC</v>
      </c>
      <c r="M371" s="19" t="str">
        <f t="shared" si="32"/>
        <v>2023</v>
      </c>
      <c r="N371" s="19" t="str">
        <f t="shared" si="33"/>
        <v>2023 WC 1</v>
      </c>
      <c r="O371" s="19">
        <f>INDEX('Points ref'!B:B, MATCH($N371, 'Points ref'!A:A, 0))</f>
        <v>0</v>
      </c>
      <c r="P371" s="21" t="str">
        <f t="shared" si="34"/>
        <v>[ANG] VIEGAS, Luisa (631b3a84)</v>
      </c>
      <c r="Q371" s="30">
        <f t="shared" ca="1" si="35"/>
        <v>39</v>
      </c>
    </row>
    <row r="372" spans="1:17" x14ac:dyDescent="0.2">
      <c r="A372" t="s">
        <v>1104</v>
      </c>
      <c r="B372" t="s">
        <v>53</v>
      </c>
      <c r="C372" t="s">
        <v>1105</v>
      </c>
      <c r="D372" t="s">
        <v>243</v>
      </c>
      <c r="E372">
        <v>2</v>
      </c>
      <c r="F372" s="28">
        <v>31121</v>
      </c>
      <c r="G372" t="s">
        <v>229</v>
      </c>
      <c r="H372" t="s">
        <v>138</v>
      </c>
      <c r="I372">
        <v>2</v>
      </c>
      <c r="J372" t="s">
        <v>921</v>
      </c>
      <c r="K372" s="19" t="str">
        <f t="shared" si="30"/>
        <v>w</v>
      </c>
      <c r="L372" s="19" t="str">
        <f t="shared" si="31"/>
        <v>WC</v>
      </c>
      <c r="M372" s="19" t="str">
        <f t="shared" si="32"/>
        <v>2023</v>
      </c>
      <c r="N372" s="19" t="str">
        <f t="shared" si="33"/>
        <v>2023 WC 2</v>
      </c>
      <c r="O372" s="19">
        <f>INDEX('Points ref'!B:B, MATCH($N372, 'Points ref'!A:A, 0))</f>
        <v>0</v>
      </c>
      <c r="P372" s="21" t="str">
        <f t="shared" si="34"/>
        <v>[GER] DOEBRICH, Saskia (456f4a3c)</v>
      </c>
      <c r="Q372" s="30">
        <f t="shared" ca="1" si="35"/>
        <v>40</v>
      </c>
    </row>
    <row r="373" spans="1:17" x14ac:dyDescent="0.2">
      <c r="A373" t="s">
        <v>135</v>
      </c>
      <c r="B373" t="s">
        <v>53</v>
      </c>
      <c r="C373" t="s">
        <v>136</v>
      </c>
      <c r="D373" t="s">
        <v>137</v>
      </c>
      <c r="E373">
        <v>2</v>
      </c>
      <c r="F373" s="28">
        <v>33739</v>
      </c>
      <c r="G373" t="s">
        <v>229</v>
      </c>
      <c r="H373" t="s">
        <v>138</v>
      </c>
      <c r="I373">
        <v>3</v>
      </c>
      <c r="J373" t="s">
        <v>921</v>
      </c>
      <c r="K373" s="19" t="str">
        <f t="shared" si="30"/>
        <v>w</v>
      </c>
      <c r="L373" s="19" t="str">
        <f t="shared" si="31"/>
        <v>WC</v>
      </c>
      <c r="M373" s="19" t="str">
        <f t="shared" si="32"/>
        <v>2023</v>
      </c>
      <c r="N373" s="19" t="str">
        <f t="shared" si="33"/>
        <v>2023 WC 3</v>
      </c>
      <c r="O373" s="19">
        <f>INDEX('Points ref'!B:B, MATCH($N373, 'Points ref'!A:A, 0))</f>
        <v>0</v>
      </c>
      <c r="P373" s="21" t="str">
        <f t="shared" si="34"/>
        <v>[GER] NOTTER, Zita (2633c516)</v>
      </c>
      <c r="Q373" s="30">
        <f t="shared" ca="1" si="35"/>
        <v>33</v>
      </c>
    </row>
    <row r="374" spans="1:17" x14ac:dyDescent="0.2">
      <c r="A374" t="s">
        <v>1106</v>
      </c>
      <c r="B374" t="s">
        <v>936</v>
      </c>
      <c r="C374" t="s">
        <v>1107</v>
      </c>
      <c r="D374" t="s">
        <v>1108</v>
      </c>
      <c r="E374">
        <v>1</v>
      </c>
      <c r="F374" s="28">
        <v>29175</v>
      </c>
      <c r="G374" t="s">
        <v>271</v>
      </c>
      <c r="H374" t="s">
        <v>20</v>
      </c>
      <c r="I374">
        <v>1</v>
      </c>
      <c r="J374" t="s">
        <v>921</v>
      </c>
      <c r="K374" s="19" t="str">
        <f t="shared" si="30"/>
        <v>m</v>
      </c>
      <c r="L374" s="19" t="str">
        <f t="shared" si="31"/>
        <v>WC</v>
      </c>
      <c r="M374" s="19" t="str">
        <f t="shared" si="32"/>
        <v>2023</v>
      </c>
      <c r="N374" s="19" t="str">
        <f t="shared" si="33"/>
        <v>2023 WC 1</v>
      </c>
      <c r="O374" s="19">
        <f>INDEX('Points ref'!B:B, MATCH($N374, 'Points ref'!A:A, 0))</f>
        <v>0</v>
      </c>
      <c r="P374" s="21" t="str">
        <f t="shared" si="34"/>
        <v>[BRA] CEZARIO, Cristian (4af79147)</v>
      </c>
      <c r="Q374" s="30">
        <f t="shared" ca="1" si="35"/>
        <v>46</v>
      </c>
    </row>
    <row r="375" spans="1:17" x14ac:dyDescent="0.2">
      <c r="A375" t="s">
        <v>1109</v>
      </c>
      <c r="B375" t="s">
        <v>923</v>
      </c>
      <c r="C375" t="s">
        <v>1110</v>
      </c>
      <c r="D375" t="s">
        <v>1111</v>
      </c>
      <c r="E375">
        <v>1</v>
      </c>
      <c r="F375" s="28">
        <v>29809</v>
      </c>
      <c r="G375" t="s">
        <v>271</v>
      </c>
      <c r="H375" t="s">
        <v>20</v>
      </c>
      <c r="I375">
        <v>2</v>
      </c>
      <c r="J375" t="s">
        <v>921</v>
      </c>
      <c r="K375" s="19" t="str">
        <f t="shared" si="30"/>
        <v>m</v>
      </c>
      <c r="L375" s="19" t="str">
        <f t="shared" si="31"/>
        <v>WC</v>
      </c>
      <c r="M375" s="19" t="str">
        <f t="shared" si="32"/>
        <v>2023</v>
      </c>
      <c r="N375" s="19" t="str">
        <f t="shared" si="33"/>
        <v>2023 WC 2</v>
      </c>
      <c r="O375" s="19">
        <f>INDEX('Points ref'!B:B, MATCH($N375, 'Points ref'!A:A, 0))</f>
        <v>0</v>
      </c>
      <c r="P375" s="21" t="str">
        <f t="shared" si="34"/>
        <v>[KAZ] URINBASSAROV, Burkit (97db65e9)</v>
      </c>
      <c r="Q375" s="30">
        <f t="shared" ca="1" si="35"/>
        <v>44</v>
      </c>
    </row>
    <row r="376" spans="1:17" x14ac:dyDescent="0.2">
      <c r="A376" t="s">
        <v>377</v>
      </c>
      <c r="B376" t="s">
        <v>31</v>
      </c>
      <c r="C376" t="s">
        <v>378</v>
      </c>
      <c r="D376" t="s">
        <v>379</v>
      </c>
      <c r="E376">
        <v>1</v>
      </c>
      <c r="F376" s="28">
        <v>30466</v>
      </c>
      <c r="G376" t="s">
        <v>271</v>
      </c>
      <c r="H376" t="s">
        <v>20</v>
      </c>
      <c r="I376">
        <v>3</v>
      </c>
      <c r="J376" t="s">
        <v>921</v>
      </c>
      <c r="K376" s="19" t="str">
        <f t="shared" si="30"/>
        <v>m</v>
      </c>
      <c r="L376" s="19" t="str">
        <f t="shared" si="31"/>
        <v>WC</v>
      </c>
      <c r="M376" s="19" t="str">
        <f t="shared" si="32"/>
        <v>2023</v>
      </c>
      <c r="N376" s="19" t="str">
        <f t="shared" si="33"/>
        <v>2023 WC 3</v>
      </c>
      <c r="O376" s="19">
        <f>INDEX('Points ref'!B:B, MATCH($N376, 'Points ref'!A:A, 0))</f>
        <v>0</v>
      </c>
      <c r="P376" s="21" t="str">
        <f t="shared" si="34"/>
        <v>[GEO] BASOSHVILI, Badri (9d3c5b37)</v>
      </c>
      <c r="Q376" s="30">
        <f t="shared" ca="1" si="35"/>
        <v>42</v>
      </c>
    </row>
    <row r="377" spans="1:17" x14ac:dyDescent="0.2">
      <c r="A377" t="s">
        <v>1112</v>
      </c>
      <c r="B377" t="s">
        <v>923</v>
      </c>
      <c r="C377" t="s">
        <v>1113</v>
      </c>
      <c r="D377" t="s">
        <v>1114</v>
      </c>
      <c r="E377">
        <v>1</v>
      </c>
      <c r="F377" s="28">
        <v>29992</v>
      </c>
      <c r="G377" t="s">
        <v>271</v>
      </c>
      <c r="H377" t="s">
        <v>20</v>
      </c>
      <c r="I377">
        <v>3</v>
      </c>
      <c r="J377" t="s">
        <v>921</v>
      </c>
      <c r="K377" s="19" t="str">
        <f t="shared" si="30"/>
        <v>m</v>
      </c>
      <c r="L377" s="19" t="str">
        <f t="shared" si="31"/>
        <v>WC</v>
      </c>
      <c r="M377" s="19" t="str">
        <f t="shared" si="32"/>
        <v>2023</v>
      </c>
      <c r="N377" s="19" t="str">
        <f t="shared" si="33"/>
        <v>2023 WC 3</v>
      </c>
      <c r="O377" s="19">
        <f>INDEX('Points ref'!B:B, MATCH($N377, 'Points ref'!A:A, 0))</f>
        <v>0</v>
      </c>
      <c r="P377" s="21" t="str">
        <f t="shared" si="34"/>
        <v>[KAZ] OMAROV, Yersaiyn (928bdf75)</v>
      </c>
      <c r="Q377" s="30">
        <f t="shared" ca="1" si="35"/>
        <v>43</v>
      </c>
    </row>
    <row r="378" spans="1:17" x14ac:dyDescent="0.2">
      <c r="A378" t="s">
        <v>1115</v>
      </c>
      <c r="B378" t="s">
        <v>437</v>
      </c>
      <c r="C378" t="s">
        <v>1116</v>
      </c>
      <c r="D378" t="s">
        <v>274</v>
      </c>
      <c r="E378">
        <v>1</v>
      </c>
      <c r="F378" s="28">
        <v>29239</v>
      </c>
      <c r="G378" t="s">
        <v>271</v>
      </c>
      <c r="H378" t="s">
        <v>34</v>
      </c>
      <c r="I378">
        <v>1</v>
      </c>
      <c r="J378" t="s">
        <v>921</v>
      </c>
      <c r="K378" s="19" t="str">
        <f t="shared" si="30"/>
        <v>m</v>
      </c>
      <c r="L378" s="19" t="str">
        <f t="shared" si="31"/>
        <v>WC</v>
      </c>
      <c r="M378" s="19" t="str">
        <f t="shared" si="32"/>
        <v>2023</v>
      </c>
      <c r="N378" s="19" t="str">
        <f t="shared" si="33"/>
        <v>2023 WC 1</v>
      </c>
      <c r="O378" s="19">
        <f>INDEX('Points ref'!B:B, MATCH($N378, 'Points ref'!A:A, 0))</f>
        <v>0</v>
      </c>
      <c r="P378" s="21" t="str">
        <f t="shared" si="34"/>
        <v>[POR] DOMINGUES, Eric (d8da33f1)</v>
      </c>
      <c r="Q378" s="30">
        <f t="shared" ca="1" si="35"/>
        <v>45</v>
      </c>
    </row>
    <row r="379" spans="1:17" x14ac:dyDescent="0.2">
      <c r="A379" t="s">
        <v>278</v>
      </c>
      <c r="B379" t="s">
        <v>279</v>
      </c>
      <c r="C379" t="s">
        <v>280</v>
      </c>
      <c r="D379" t="s">
        <v>281</v>
      </c>
      <c r="E379">
        <v>1</v>
      </c>
      <c r="F379" s="28">
        <v>30223</v>
      </c>
      <c r="G379" t="s">
        <v>271</v>
      </c>
      <c r="H379" t="s">
        <v>34</v>
      </c>
      <c r="I379">
        <v>2</v>
      </c>
      <c r="J379" t="s">
        <v>921</v>
      </c>
      <c r="K379" s="19" t="str">
        <f t="shared" si="30"/>
        <v>m</v>
      </c>
      <c r="L379" s="19" t="str">
        <f t="shared" si="31"/>
        <v>WC</v>
      </c>
      <c r="M379" s="19" t="str">
        <f t="shared" si="32"/>
        <v>2023</v>
      </c>
      <c r="N379" s="19" t="str">
        <f t="shared" si="33"/>
        <v>2023 WC 2</v>
      </c>
      <c r="O379" s="19">
        <f>INDEX('Points ref'!B:B, MATCH($N379, 'Points ref'!A:A, 0))</f>
        <v>0</v>
      </c>
      <c r="P379" s="21" t="str">
        <f t="shared" si="34"/>
        <v>[HUN] SINKA, Szabolcs (16a1c9a2)</v>
      </c>
      <c r="Q379" s="30">
        <f t="shared" ca="1" si="35"/>
        <v>43</v>
      </c>
    </row>
    <row r="380" spans="1:17" x14ac:dyDescent="0.2">
      <c r="A380" t="s">
        <v>1120</v>
      </c>
      <c r="B380" t="s">
        <v>923</v>
      </c>
      <c r="C380" t="s">
        <v>1006</v>
      </c>
      <c r="D380" t="s">
        <v>1121</v>
      </c>
      <c r="E380">
        <v>1</v>
      </c>
      <c r="F380" s="28">
        <v>29614</v>
      </c>
      <c r="G380" t="s">
        <v>271</v>
      </c>
      <c r="H380" t="s">
        <v>34</v>
      </c>
      <c r="I380">
        <v>3</v>
      </c>
      <c r="J380" t="s">
        <v>921</v>
      </c>
      <c r="K380" s="19" t="str">
        <f t="shared" si="30"/>
        <v>m</v>
      </c>
      <c r="L380" s="19" t="str">
        <f t="shared" si="31"/>
        <v>WC</v>
      </c>
      <c r="M380" s="19" t="str">
        <f t="shared" si="32"/>
        <v>2023</v>
      </c>
      <c r="N380" s="19" t="str">
        <f t="shared" si="33"/>
        <v>2023 WC 3</v>
      </c>
      <c r="O380" s="19">
        <f>INDEX('Points ref'!B:B, MATCH($N380, 'Points ref'!A:A, 0))</f>
        <v>0</v>
      </c>
      <c r="P380" s="21" t="str">
        <f t="shared" si="34"/>
        <v>[KAZ] KAZBEKOV, Nurzhan (2fda63a3)</v>
      </c>
      <c r="Q380" s="30">
        <f t="shared" ca="1" si="35"/>
        <v>44</v>
      </c>
    </row>
    <row r="381" spans="1:17" x14ac:dyDescent="0.2">
      <c r="A381" t="s">
        <v>1117</v>
      </c>
      <c r="B381" t="s">
        <v>36</v>
      </c>
      <c r="C381" t="s">
        <v>1118</v>
      </c>
      <c r="D381" t="s">
        <v>1119</v>
      </c>
      <c r="E381">
        <v>1</v>
      </c>
      <c r="F381" s="28">
        <v>29879</v>
      </c>
      <c r="G381" t="s">
        <v>271</v>
      </c>
      <c r="H381" t="s">
        <v>34</v>
      </c>
      <c r="I381">
        <v>3</v>
      </c>
      <c r="J381" t="s">
        <v>921</v>
      </c>
      <c r="K381" s="19" t="str">
        <f t="shared" si="30"/>
        <v>m</v>
      </c>
      <c r="L381" s="19" t="str">
        <f t="shared" si="31"/>
        <v>WC</v>
      </c>
      <c r="M381" s="19" t="str">
        <f t="shared" si="32"/>
        <v>2023</v>
      </c>
      <c r="N381" s="19" t="str">
        <f t="shared" si="33"/>
        <v>2023 WC 3</v>
      </c>
      <c r="O381" s="19">
        <f>INDEX('Points ref'!B:B, MATCH($N381, 'Points ref'!A:A, 0))</f>
        <v>0</v>
      </c>
      <c r="P381" s="21" t="str">
        <f t="shared" si="34"/>
        <v>[AZE] MAYILOV, Elchin (66fa25d7)</v>
      </c>
      <c r="Q381" s="30">
        <f t="shared" ca="1" si="35"/>
        <v>44</v>
      </c>
    </row>
    <row r="382" spans="1:17" x14ac:dyDescent="0.2">
      <c r="A382" t="s">
        <v>298</v>
      </c>
      <c r="B382" t="s">
        <v>40</v>
      </c>
      <c r="C382" t="s">
        <v>299</v>
      </c>
      <c r="D382" t="s">
        <v>300</v>
      </c>
      <c r="E382">
        <v>1</v>
      </c>
      <c r="F382" s="28">
        <v>29482</v>
      </c>
      <c r="G382" t="s">
        <v>271</v>
      </c>
      <c r="H382" t="s">
        <v>51</v>
      </c>
      <c r="I382">
        <v>1</v>
      </c>
      <c r="J382" t="s">
        <v>921</v>
      </c>
      <c r="K382" s="19" t="str">
        <f t="shared" si="30"/>
        <v>m</v>
      </c>
      <c r="L382" s="19" t="str">
        <f t="shared" si="31"/>
        <v>WC</v>
      </c>
      <c r="M382" s="19" t="str">
        <f t="shared" si="32"/>
        <v>2023</v>
      </c>
      <c r="N382" s="19" t="str">
        <f t="shared" si="33"/>
        <v>2023 WC 1</v>
      </c>
      <c r="O382" s="19">
        <f>INDEX('Points ref'!B:B, MATCH($N382, 'Points ref'!A:A, 0))</f>
        <v>0</v>
      </c>
      <c r="P382" s="21" t="str">
        <f t="shared" si="34"/>
        <v>[POL] WILKOMIRSKI, Krzysztof (29c263d5)</v>
      </c>
      <c r="Q382" s="30">
        <f t="shared" ca="1" si="35"/>
        <v>45</v>
      </c>
    </row>
    <row r="383" spans="1:17" x14ac:dyDescent="0.2">
      <c r="A383" t="s">
        <v>1122</v>
      </c>
      <c r="B383" t="s">
        <v>16</v>
      </c>
      <c r="C383" t="s">
        <v>1123</v>
      </c>
      <c r="D383" t="s">
        <v>1124</v>
      </c>
      <c r="E383">
        <v>1</v>
      </c>
      <c r="F383" s="28">
        <v>30151</v>
      </c>
      <c r="G383" t="s">
        <v>271</v>
      </c>
      <c r="H383" t="s">
        <v>51</v>
      </c>
      <c r="I383">
        <v>2</v>
      </c>
      <c r="J383" t="s">
        <v>921</v>
      </c>
      <c r="K383" s="19" t="str">
        <f t="shared" si="30"/>
        <v>m</v>
      </c>
      <c r="L383" s="19" t="str">
        <f t="shared" si="31"/>
        <v>WC</v>
      </c>
      <c r="M383" s="19" t="str">
        <f t="shared" si="32"/>
        <v>2023</v>
      </c>
      <c r="N383" s="19" t="str">
        <f t="shared" si="33"/>
        <v>2023 WC 2</v>
      </c>
      <c r="O383" s="19">
        <f>INDEX('Points ref'!B:B, MATCH($N383, 'Points ref'!A:A, 0))</f>
        <v>0</v>
      </c>
      <c r="P383" s="21" t="str">
        <f t="shared" si="34"/>
        <v>[FRA] BOULEMIA, Mustapha (acbf17c9)</v>
      </c>
      <c r="Q383" s="30">
        <f t="shared" ca="1" si="35"/>
        <v>43</v>
      </c>
    </row>
    <row r="384" spans="1:17" x14ac:dyDescent="0.2">
      <c r="A384" t="s">
        <v>1125</v>
      </c>
      <c r="B384" t="s">
        <v>923</v>
      </c>
      <c r="C384" t="s">
        <v>1126</v>
      </c>
      <c r="D384" t="s">
        <v>1127</v>
      </c>
      <c r="E384">
        <v>1</v>
      </c>
      <c r="F384" s="28">
        <v>29266</v>
      </c>
      <c r="G384" t="s">
        <v>271</v>
      </c>
      <c r="H384" t="s">
        <v>51</v>
      </c>
      <c r="I384">
        <v>3</v>
      </c>
      <c r="J384" t="s">
        <v>921</v>
      </c>
      <c r="K384" s="19" t="str">
        <f t="shared" si="30"/>
        <v>m</v>
      </c>
      <c r="L384" s="19" t="str">
        <f t="shared" si="31"/>
        <v>WC</v>
      </c>
      <c r="M384" s="19" t="str">
        <f t="shared" si="32"/>
        <v>2023</v>
      </c>
      <c r="N384" s="19" t="str">
        <f t="shared" si="33"/>
        <v>2023 WC 3</v>
      </c>
      <c r="O384" s="19">
        <f>INDEX('Points ref'!B:B, MATCH($N384, 'Points ref'!A:A, 0))</f>
        <v>0</v>
      </c>
      <c r="P384" s="21" t="str">
        <f t="shared" si="34"/>
        <v>[KAZ] AKKOZHIN, Daulet (4c1554ec)</v>
      </c>
      <c r="Q384" s="30">
        <f t="shared" ca="1" si="35"/>
        <v>45</v>
      </c>
    </row>
    <row r="385" spans="1:17" x14ac:dyDescent="0.2">
      <c r="A385" t="s">
        <v>1128</v>
      </c>
      <c r="B385" t="s">
        <v>16</v>
      </c>
      <c r="C385" t="s">
        <v>1129</v>
      </c>
      <c r="D385" t="s">
        <v>1130</v>
      </c>
      <c r="E385">
        <v>1</v>
      </c>
      <c r="F385" s="28">
        <v>29634</v>
      </c>
      <c r="G385" t="s">
        <v>271</v>
      </c>
      <c r="H385" t="s">
        <v>51</v>
      </c>
      <c r="I385">
        <v>3</v>
      </c>
      <c r="J385" t="s">
        <v>921</v>
      </c>
      <c r="K385" s="19" t="str">
        <f t="shared" si="30"/>
        <v>m</v>
      </c>
      <c r="L385" s="19" t="str">
        <f t="shared" si="31"/>
        <v>WC</v>
      </c>
      <c r="M385" s="19" t="str">
        <f t="shared" si="32"/>
        <v>2023</v>
      </c>
      <c r="N385" s="19" t="str">
        <f t="shared" si="33"/>
        <v>2023 WC 3</v>
      </c>
      <c r="O385" s="19">
        <f>INDEX('Points ref'!B:B, MATCH($N385, 'Points ref'!A:A, 0))</f>
        <v>0</v>
      </c>
      <c r="P385" s="21" t="str">
        <f t="shared" si="34"/>
        <v>[FRA] BARROT, Martial (262ee2e4)</v>
      </c>
      <c r="Q385" s="30">
        <f t="shared" ca="1" si="35"/>
        <v>44</v>
      </c>
    </row>
    <row r="386" spans="1:17" x14ac:dyDescent="0.2">
      <c r="A386" t="s">
        <v>1131</v>
      </c>
      <c r="B386" t="s">
        <v>188</v>
      </c>
      <c r="C386" t="s">
        <v>1132</v>
      </c>
      <c r="D386" t="s">
        <v>1133</v>
      </c>
      <c r="E386">
        <v>1</v>
      </c>
      <c r="F386" s="28">
        <v>29801</v>
      </c>
      <c r="G386" t="s">
        <v>271</v>
      </c>
      <c r="H386" t="s">
        <v>66</v>
      </c>
      <c r="I386">
        <v>1</v>
      </c>
      <c r="J386" t="s">
        <v>921</v>
      </c>
      <c r="K386" s="19" t="str">
        <f t="shared" si="30"/>
        <v>m</v>
      </c>
      <c r="L386" s="19" t="str">
        <f t="shared" si="31"/>
        <v>WC</v>
      </c>
      <c r="M386" s="19" t="str">
        <f t="shared" si="32"/>
        <v>2023</v>
      </c>
      <c r="N386" s="19" t="str">
        <f t="shared" si="33"/>
        <v>2023 WC 1</v>
      </c>
      <c r="O386" s="19">
        <f>INDEX('Points ref'!B:B, MATCH($N386, 'Points ref'!A:A, 0))</f>
        <v>0</v>
      </c>
      <c r="P386" s="21" t="str">
        <f t="shared" si="34"/>
        <v>[SUI] EGGER, Micha (7469e59d)</v>
      </c>
      <c r="Q386" s="30">
        <f t="shared" ca="1" si="35"/>
        <v>44</v>
      </c>
    </row>
    <row r="387" spans="1:17" x14ac:dyDescent="0.2">
      <c r="A387" s="29">
        <v>5.5286000000000005E+58</v>
      </c>
      <c r="B387" t="s">
        <v>181</v>
      </c>
      <c r="C387" t="s">
        <v>1134</v>
      </c>
      <c r="D387" t="s">
        <v>1135</v>
      </c>
      <c r="E387">
        <v>1</v>
      </c>
      <c r="F387" s="28">
        <v>30218</v>
      </c>
      <c r="G387" t="s">
        <v>271</v>
      </c>
      <c r="H387" t="s">
        <v>66</v>
      </c>
      <c r="I387">
        <v>2</v>
      </c>
      <c r="J387" t="s">
        <v>921</v>
      </c>
      <c r="K387" s="19" t="str">
        <f t="shared" ref="K387:K450" si="36">IF(MID(G387,LEN($G387)-1,1)="M","m","w")</f>
        <v>m</v>
      </c>
      <c r="L387" s="19" t="str">
        <f t="shared" ref="L387:L450" si="37">IF(ISNUMBER(SEARCH("Cup", $J387)), "Cup", IF(ISNUMBER(SEARCH("European Judo Championships", $J387)), "EC", IF(ISNUMBER(SEARCH("World Championships", $J387)), "WC", "")))</f>
        <v>WC</v>
      </c>
      <c r="M387" s="19" t="str">
        <f t="shared" ref="M387:M450" si="38">RIGHT($J387, 4)</f>
        <v>2023</v>
      </c>
      <c r="N387" s="19" t="str">
        <f t="shared" ref="N387:N450" si="39">M387&amp;" "&amp;L387&amp;" "&amp;I387</f>
        <v>2023 WC 2</v>
      </c>
      <c r="O387" s="19">
        <f>INDEX('Points ref'!B:B, MATCH($N387, 'Points ref'!A:A, 0))</f>
        <v>0</v>
      </c>
      <c r="P387" s="21" t="str">
        <f t="shared" ref="P387:P450" si="40">"["&amp;B387&amp;"] "&amp;C387&amp;", "&amp;D387&amp;" ("&amp;A387&amp;")"</f>
        <v>[MDA] PATRASCU, Octavian (5.5286E+58)</v>
      </c>
      <c r="Q387" s="30">
        <f t="shared" ref="Q387:Q450" ca="1" si="41">YEAR(TODAY())-YEAR(F387)</f>
        <v>43</v>
      </c>
    </row>
    <row r="388" spans="1:17" x14ac:dyDescent="0.2">
      <c r="A388" t="s">
        <v>295</v>
      </c>
      <c r="B388" t="s">
        <v>36</v>
      </c>
      <c r="C388" t="s">
        <v>296</v>
      </c>
      <c r="D388" t="s">
        <v>297</v>
      </c>
      <c r="E388">
        <v>1</v>
      </c>
      <c r="F388" s="28">
        <v>29274</v>
      </c>
      <c r="G388" t="s">
        <v>271</v>
      </c>
      <c r="H388" t="s">
        <v>66</v>
      </c>
      <c r="I388">
        <v>3</v>
      </c>
      <c r="J388" t="s">
        <v>921</v>
      </c>
      <c r="K388" s="19" t="str">
        <f t="shared" si="36"/>
        <v>m</v>
      </c>
      <c r="L388" s="19" t="str">
        <f t="shared" si="37"/>
        <v>WC</v>
      </c>
      <c r="M388" s="19" t="str">
        <f t="shared" si="38"/>
        <v>2023</v>
      </c>
      <c r="N388" s="19" t="str">
        <f t="shared" si="39"/>
        <v>2023 WC 3</v>
      </c>
      <c r="O388" s="19">
        <f>INDEX('Points ref'!B:B, MATCH($N388, 'Points ref'!A:A, 0))</f>
        <v>0</v>
      </c>
      <c r="P388" s="21" t="str">
        <f t="shared" si="40"/>
        <v>[AZE] HUSEYNOV, Zulfugar (58ed68a3)</v>
      </c>
      <c r="Q388" s="30">
        <f t="shared" ca="1" si="41"/>
        <v>45</v>
      </c>
    </row>
    <row r="389" spans="1:17" x14ac:dyDescent="0.2">
      <c r="A389" t="s">
        <v>1136</v>
      </c>
      <c r="B389" t="s">
        <v>95</v>
      </c>
      <c r="C389" t="s">
        <v>1137</v>
      </c>
      <c r="D389" t="s">
        <v>1138</v>
      </c>
      <c r="E389">
        <v>1</v>
      </c>
      <c r="F389" s="28">
        <v>29549</v>
      </c>
      <c r="G389" t="s">
        <v>271</v>
      </c>
      <c r="H389" t="s">
        <v>66</v>
      </c>
      <c r="I389">
        <v>3</v>
      </c>
      <c r="J389" t="s">
        <v>921</v>
      </c>
      <c r="K389" s="19" t="str">
        <f t="shared" si="36"/>
        <v>m</v>
      </c>
      <c r="L389" s="19" t="str">
        <f t="shared" si="37"/>
        <v>WC</v>
      </c>
      <c r="M389" s="19" t="str">
        <f t="shared" si="38"/>
        <v>2023</v>
      </c>
      <c r="N389" s="19" t="str">
        <f t="shared" si="39"/>
        <v>2023 WC 3</v>
      </c>
      <c r="O389" s="19">
        <f>INDEX('Points ref'!B:B, MATCH($N389, 'Points ref'!A:A, 0))</f>
        <v>0</v>
      </c>
      <c r="P389" s="21" t="str">
        <f t="shared" si="40"/>
        <v>[FIN] BACKMAN, Tony (efa733b9)</v>
      </c>
      <c r="Q389" s="30">
        <f t="shared" ca="1" si="41"/>
        <v>45</v>
      </c>
    </row>
    <row r="390" spans="1:17" x14ac:dyDescent="0.2">
      <c r="A390" t="s">
        <v>1139</v>
      </c>
      <c r="B390" t="s">
        <v>57</v>
      </c>
      <c r="C390" t="s">
        <v>1140</v>
      </c>
      <c r="D390" t="s">
        <v>1141</v>
      </c>
      <c r="E390">
        <v>1</v>
      </c>
      <c r="F390" s="28">
        <v>30438</v>
      </c>
      <c r="G390" t="s">
        <v>271</v>
      </c>
      <c r="H390" t="s">
        <v>79</v>
      </c>
      <c r="I390">
        <v>1</v>
      </c>
      <c r="J390" t="s">
        <v>921</v>
      </c>
      <c r="K390" s="19" t="str">
        <f t="shared" si="36"/>
        <v>m</v>
      </c>
      <c r="L390" s="19" t="str">
        <f t="shared" si="37"/>
        <v>WC</v>
      </c>
      <c r="M390" s="19" t="str">
        <f t="shared" si="38"/>
        <v>2023</v>
      </c>
      <c r="N390" s="19" t="str">
        <f t="shared" si="39"/>
        <v>2023 WC 1</v>
      </c>
      <c r="O390" s="19">
        <f>INDEX('Points ref'!B:B, MATCH($N390, 'Points ref'!A:A, 0))</f>
        <v>0</v>
      </c>
      <c r="P390" s="21" t="str">
        <f t="shared" si="40"/>
        <v>[EST] MARMELJUK, Sergei (5ce7e3c9)</v>
      </c>
      <c r="Q390" s="30">
        <f t="shared" ca="1" si="41"/>
        <v>42</v>
      </c>
    </row>
    <row r="391" spans="1:17" x14ac:dyDescent="0.2">
      <c r="A391" t="s">
        <v>1142</v>
      </c>
      <c r="B391" t="s">
        <v>40</v>
      </c>
      <c r="C391" t="s">
        <v>1143</v>
      </c>
      <c r="D391" t="s">
        <v>1144</v>
      </c>
      <c r="E391">
        <v>1</v>
      </c>
      <c r="F391" s="28">
        <v>30253</v>
      </c>
      <c r="G391" t="s">
        <v>271</v>
      </c>
      <c r="H391" t="s">
        <v>79</v>
      </c>
      <c r="I391">
        <v>2</v>
      </c>
      <c r="J391" t="s">
        <v>921</v>
      </c>
      <c r="K391" s="19" t="str">
        <f t="shared" si="36"/>
        <v>m</v>
      </c>
      <c r="L391" s="19" t="str">
        <f t="shared" si="37"/>
        <v>WC</v>
      </c>
      <c r="M391" s="19" t="str">
        <f t="shared" si="38"/>
        <v>2023</v>
      </c>
      <c r="N391" s="19" t="str">
        <f t="shared" si="39"/>
        <v>2023 WC 2</v>
      </c>
      <c r="O391" s="19">
        <f>INDEX('Points ref'!B:B, MATCH($N391, 'Points ref'!A:A, 0))</f>
        <v>0</v>
      </c>
      <c r="P391" s="21" t="str">
        <f t="shared" si="40"/>
        <v>[POL] JURKIEWICZ, Dawid (dee6fbc9)</v>
      </c>
      <c r="Q391" s="30">
        <f t="shared" ca="1" si="41"/>
        <v>43</v>
      </c>
    </row>
    <row r="392" spans="1:17" x14ac:dyDescent="0.2">
      <c r="A392" t="s">
        <v>1148</v>
      </c>
      <c r="B392" t="s">
        <v>999</v>
      </c>
      <c r="C392" t="s">
        <v>1149</v>
      </c>
      <c r="D392" t="s">
        <v>1150</v>
      </c>
      <c r="E392">
        <v>1</v>
      </c>
      <c r="F392" s="28">
        <v>29793</v>
      </c>
      <c r="G392" t="s">
        <v>271</v>
      </c>
      <c r="H392" t="s">
        <v>79</v>
      </c>
      <c r="I392">
        <v>3</v>
      </c>
      <c r="J392" t="s">
        <v>921</v>
      </c>
      <c r="K392" s="19" t="str">
        <f t="shared" si="36"/>
        <v>m</v>
      </c>
      <c r="L392" s="19" t="str">
        <f t="shared" si="37"/>
        <v>WC</v>
      </c>
      <c r="M392" s="19" t="str">
        <f t="shared" si="38"/>
        <v>2023</v>
      </c>
      <c r="N392" s="19" t="str">
        <f t="shared" si="39"/>
        <v>2023 WC 3</v>
      </c>
      <c r="O392" s="19">
        <f>INDEX('Points ref'!B:B, MATCH($N392, 'Points ref'!A:A, 0))</f>
        <v>0</v>
      </c>
      <c r="P392" s="21" t="str">
        <f t="shared" si="40"/>
        <v>[MGL] LKHAMAA, Amarjargal (a61fb771)</v>
      </c>
      <c r="Q392" s="30">
        <f t="shared" ca="1" si="41"/>
        <v>44</v>
      </c>
    </row>
    <row r="393" spans="1:17" x14ac:dyDescent="0.2">
      <c r="A393" t="s">
        <v>1145</v>
      </c>
      <c r="B393" t="s">
        <v>31</v>
      </c>
      <c r="C393" t="s">
        <v>1146</v>
      </c>
      <c r="D393" t="s">
        <v>1147</v>
      </c>
      <c r="E393">
        <v>1</v>
      </c>
      <c r="F393" s="28">
        <v>30171</v>
      </c>
      <c r="G393" t="s">
        <v>271</v>
      </c>
      <c r="H393" t="s">
        <v>79</v>
      </c>
      <c r="I393">
        <v>3</v>
      </c>
      <c r="J393" t="s">
        <v>921</v>
      </c>
      <c r="K393" s="19" t="str">
        <f t="shared" si="36"/>
        <v>m</v>
      </c>
      <c r="L393" s="19" t="str">
        <f t="shared" si="37"/>
        <v>WC</v>
      </c>
      <c r="M393" s="19" t="str">
        <f t="shared" si="38"/>
        <v>2023</v>
      </c>
      <c r="N393" s="19" t="str">
        <f t="shared" si="39"/>
        <v>2023 WC 3</v>
      </c>
      <c r="O393" s="19">
        <f>INDEX('Points ref'!B:B, MATCH($N393, 'Points ref'!A:A, 0))</f>
        <v>0</v>
      </c>
      <c r="P393" s="21" t="str">
        <f t="shared" si="40"/>
        <v>[GEO] MIKABERIDZE, Lasha (2eaf319a)</v>
      </c>
      <c r="Q393" s="30">
        <f t="shared" ca="1" si="41"/>
        <v>43</v>
      </c>
    </row>
    <row r="394" spans="1:17" x14ac:dyDescent="0.2">
      <c r="A394" t="s">
        <v>1151</v>
      </c>
      <c r="B394" t="s">
        <v>1152</v>
      </c>
      <c r="C394" t="s">
        <v>1153</v>
      </c>
      <c r="D394" t="s">
        <v>1154</v>
      </c>
      <c r="E394">
        <v>1</v>
      </c>
      <c r="F394" s="28">
        <v>30015</v>
      </c>
      <c r="G394" t="s">
        <v>271</v>
      </c>
      <c r="H394" t="s">
        <v>93</v>
      </c>
      <c r="I394">
        <v>1</v>
      </c>
      <c r="J394" t="s">
        <v>921</v>
      </c>
      <c r="K394" s="19" t="str">
        <f t="shared" si="36"/>
        <v>m</v>
      </c>
      <c r="L394" s="19" t="str">
        <f t="shared" si="37"/>
        <v>WC</v>
      </c>
      <c r="M394" s="19" t="str">
        <f t="shared" si="38"/>
        <v>2023</v>
      </c>
      <c r="N394" s="19" t="str">
        <f t="shared" si="39"/>
        <v>2023 WC 1</v>
      </c>
      <c r="O394" s="19">
        <f>INDEX('Points ref'!B:B, MATCH($N394, 'Points ref'!A:A, 0))</f>
        <v>0</v>
      </c>
      <c r="P394" s="21" t="str">
        <f t="shared" si="40"/>
        <v>[AUS] BARRETO, Diego de souza (da4ed7b8)</v>
      </c>
      <c r="Q394" s="30">
        <f t="shared" ca="1" si="41"/>
        <v>43</v>
      </c>
    </row>
    <row r="395" spans="1:17" x14ac:dyDescent="0.2">
      <c r="A395" t="s">
        <v>324</v>
      </c>
      <c r="B395" t="s">
        <v>31</v>
      </c>
      <c r="C395" t="s">
        <v>325</v>
      </c>
      <c r="D395" t="s">
        <v>326</v>
      </c>
      <c r="E395">
        <v>1</v>
      </c>
      <c r="F395" s="28">
        <v>30661</v>
      </c>
      <c r="G395" t="s">
        <v>271</v>
      </c>
      <c r="H395" t="s">
        <v>93</v>
      </c>
      <c r="I395">
        <v>2</v>
      </c>
      <c r="J395" t="s">
        <v>921</v>
      </c>
      <c r="K395" s="19" t="str">
        <f t="shared" si="36"/>
        <v>m</v>
      </c>
      <c r="L395" s="19" t="str">
        <f t="shared" si="37"/>
        <v>WC</v>
      </c>
      <c r="M395" s="19" t="str">
        <f t="shared" si="38"/>
        <v>2023</v>
      </c>
      <c r="N395" s="19" t="str">
        <f t="shared" si="39"/>
        <v>2023 WC 2</v>
      </c>
      <c r="O395" s="19">
        <f>INDEX('Points ref'!B:B, MATCH($N395, 'Points ref'!A:A, 0))</f>
        <v>0</v>
      </c>
      <c r="P395" s="21" t="str">
        <f t="shared" si="40"/>
        <v>[GEO] GOBEJISHVILI, Deviko (129a11b3)</v>
      </c>
      <c r="Q395" s="30">
        <f t="shared" ca="1" si="41"/>
        <v>42</v>
      </c>
    </row>
    <row r="396" spans="1:17" x14ac:dyDescent="0.2">
      <c r="A396" t="s">
        <v>1158</v>
      </c>
      <c r="B396" t="s">
        <v>36</v>
      </c>
      <c r="C396" t="s">
        <v>171</v>
      </c>
      <c r="D396" t="s">
        <v>1159</v>
      </c>
      <c r="E396">
        <v>1</v>
      </c>
      <c r="F396" s="28">
        <v>29604</v>
      </c>
      <c r="G396" t="s">
        <v>271</v>
      </c>
      <c r="H396" t="s">
        <v>93</v>
      </c>
      <c r="I396">
        <v>3</v>
      </c>
      <c r="J396" t="s">
        <v>921</v>
      </c>
      <c r="K396" s="19" t="str">
        <f t="shared" si="36"/>
        <v>m</v>
      </c>
      <c r="L396" s="19" t="str">
        <f t="shared" si="37"/>
        <v>WC</v>
      </c>
      <c r="M396" s="19" t="str">
        <f t="shared" si="38"/>
        <v>2023</v>
      </c>
      <c r="N396" s="19" t="str">
        <f t="shared" si="39"/>
        <v>2023 WC 3</v>
      </c>
      <c r="O396" s="19">
        <f>INDEX('Points ref'!B:B, MATCH($N396, 'Points ref'!A:A, 0))</f>
        <v>0</v>
      </c>
      <c r="P396" s="21" t="str">
        <f t="shared" si="40"/>
        <v>[AZE] MAMMADOV, Nizami (26ac5692)</v>
      </c>
      <c r="Q396" s="30">
        <f t="shared" ca="1" si="41"/>
        <v>44</v>
      </c>
    </row>
    <row r="397" spans="1:17" x14ac:dyDescent="0.2">
      <c r="A397" t="s">
        <v>1155</v>
      </c>
      <c r="B397" t="s">
        <v>923</v>
      </c>
      <c r="C397" t="s">
        <v>1156</v>
      </c>
      <c r="D397" t="s">
        <v>1157</v>
      </c>
      <c r="E397">
        <v>1</v>
      </c>
      <c r="F397" s="28">
        <v>30272</v>
      </c>
      <c r="G397" t="s">
        <v>271</v>
      </c>
      <c r="H397" t="s">
        <v>93</v>
      </c>
      <c r="I397">
        <v>3</v>
      </c>
      <c r="J397" t="s">
        <v>921</v>
      </c>
      <c r="K397" s="19" t="str">
        <f t="shared" si="36"/>
        <v>m</v>
      </c>
      <c r="L397" s="19" t="str">
        <f t="shared" si="37"/>
        <v>WC</v>
      </c>
      <c r="M397" s="19" t="str">
        <f t="shared" si="38"/>
        <v>2023</v>
      </c>
      <c r="N397" s="19" t="str">
        <f t="shared" si="39"/>
        <v>2023 WC 3</v>
      </c>
      <c r="O397" s="19">
        <f>INDEX('Points ref'!B:B, MATCH($N397, 'Points ref'!A:A, 0))</f>
        <v>0</v>
      </c>
      <c r="P397" s="21" t="str">
        <f t="shared" si="40"/>
        <v>[KAZ] KONDRATYEV, Yevgeniy (99a69fca)</v>
      </c>
      <c r="Q397" s="30">
        <f t="shared" ca="1" si="41"/>
        <v>43</v>
      </c>
    </row>
    <row r="398" spans="1:17" x14ac:dyDescent="0.2">
      <c r="A398" t="s">
        <v>1160</v>
      </c>
      <c r="B398" t="s">
        <v>936</v>
      </c>
      <c r="C398" t="s">
        <v>1161</v>
      </c>
      <c r="D398" t="s">
        <v>967</v>
      </c>
      <c r="E398">
        <v>1</v>
      </c>
      <c r="F398" s="28">
        <v>30158</v>
      </c>
      <c r="G398" t="s">
        <v>271</v>
      </c>
      <c r="H398" t="s">
        <v>106</v>
      </c>
      <c r="I398">
        <v>1</v>
      </c>
      <c r="J398" t="s">
        <v>921</v>
      </c>
      <c r="K398" s="19" t="str">
        <f t="shared" si="36"/>
        <v>m</v>
      </c>
      <c r="L398" s="19" t="str">
        <f t="shared" si="37"/>
        <v>WC</v>
      </c>
      <c r="M398" s="19" t="str">
        <f t="shared" si="38"/>
        <v>2023</v>
      </c>
      <c r="N398" s="19" t="str">
        <f t="shared" si="39"/>
        <v>2023 WC 1</v>
      </c>
      <c r="O398" s="19">
        <f>INDEX('Points ref'!B:B, MATCH($N398, 'Points ref'!A:A, 0))</f>
        <v>0</v>
      </c>
      <c r="P398" s="21" t="str">
        <f t="shared" si="40"/>
        <v>[BRA] FERREIRA, Ricardo (cc4e8a75)</v>
      </c>
      <c r="Q398" s="30">
        <f t="shared" ca="1" si="41"/>
        <v>43</v>
      </c>
    </row>
    <row r="399" spans="1:17" x14ac:dyDescent="0.2">
      <c r="A399" t="s">
        <v>1162</v>
      </c>
      <c r="B399" t="s">
        <v>936</v>
      </c>
      <c r="C399" t="s">
        <v>1163</v>
      </c>
      <c r="D399" t="s">
        <v>1164</v>
      </c>
      <c r="E399">
        <v>1</v>
      </c>
      <c r="F399" s="28">
        <v>30030</v>
      </c>
      <c r="G399" t="s">
        <v>271</v>
      </c>
      <c r="H399" t="s">
        <v>106</v>
      </c>
      <c r="I399">
        <v>2</v>
      </c>
      <c r="J399" t="s">
        <v>921</v>
      </c>
      <c r="K399" s="19" t="str">
        <f t="shared" si="36"/>
        <v>m</v>
      </c>
      <c r="L399" s="19" t="str">
        <f t="shared" si="37"/>
        <v>WC</v>
      </c>
      <c r="M399" s="19" t="str">
        <f t="shared" si="38"/>
        <v>2023</v>
      </c>
      <c r="N399" s="19" t="str">
        <f t="shared" si="39"/>
        <v>2023 WC 2</v>
      </c>
      <c r="O399" s="19">
        <f>INDEX('Points ref'!B:B, MATCH($N399, 'Points ref'!A:A, 0))</f>
        <v>0</v>
      </c>
      <c r="P399" s="21" t="str">
        <f t="shared" si="40"/>
        <v>[BRA] PEINADO, Antonio Carlos (5ea24233)</v>
      </c>
      <c r="Q399" s="30">
        <f t="shared" ca="1" si="41"/>
        <v>43</v>
      </c>
    </row>
    <row r="400" spans="1:17" x14ac:dyDescent="0.2">
      <c r="A400" t="s">
        <v>1165</v>
      </c>
      <c r="B400" t="s">
        <v>31</v>
      </c>
      <c r="C400" t="s">
        <v>1166</v>
      </c>
      <c r="D400" t="s">
        <v>976</v>
      </c>
      <c r="E400">
        <v>1</v>
      </c>
      <c r="F400" s="28">
        <v>29749</v>
      </c>
      <c r="G400" t="s">
        <v>271</v>
      </c>
      <c r="H400" t="s">
        <v>106</v>
      </c>
      <c r="I400">
        <v>3</v>
      </c>
      <c r="J400" t="s">
        <v>921</v>
      </c>
      <c r="K400" s="19" t="str">
        <f t="shared" si="36"/>
        <v>m</v>
      </c>
      <c r="L400" s="19" t="str">
        <f t="shared" si="37"/>
        <v>WC</v>
      </c>
      <c r="M400" s="19" t="str">
        <f t="shared" si="38"/>
        <v>2023</v>
      </c>
      <c r="N400" s="19" t="str">
        <f t="shared" si="39"/>
        <v>2023 WC 3</v>
      </c>
      <c r="O400" s="19">
        <f>INDEX('Points ref'!B:B, MATCH($N400, 'Points ref'!A:A, 0))</f>
        <v>0</v>
      </c>
      <c r="P400" s="21" t="str">
        <f t="shared" si="40"/>
        <v>[GEO] TSIKLAURI, Zviad (743a7f8c)</v>
      </c>
      <c r="Q400" s="30">
        <f t="shared" ca="1" si="41"/>
        <v>44</v>
      </c>
    </row>
    <row r="401" spans="1:17" x14ac:dyDescent="0.2">
      <c r="A401" t="s">
        <v>1167</v>
      </c>
      <c r="B401" t="s">
        <v>923</v>
      </c>
      <c r="C401" t="s">
        <v>1168</v>
      </c>
      <c r="D401" t="s">
        <v>1169</v>
      </c>
      <c r="E401">
        <v>1</v>
      </c>
      <c r="F401" s="28">
        <v>30132</v>
      </c>
      <c r="G401" t="s">
        <v>271</v>
      </c>
      <c r="H401" t="s">
        <v>106</v>
      </c>
      <c r="I401">
        <v>3</v>
      </c>
      <c r="J401" t="s">
        <v>921</v>
      </c>
      <c r="K401" s="19" t="str">
        <f t="shared" si="36"/>
        <v>m</v>
      </c>
      <c r="L401" s="19" t="str">
        <f t="shared" si="37"/>
        <v>WC</v>
      </c>
      <c r="M401" s="19" t="str">
        <f t="shared" si="38"/>
        <v>2023</v>
      </c>
      <c r="N401" s="19" t="str">
        <f t="shared" si="39"/>
        <v>2023 WC 3</v>
      </c>
      <c r="O401" s="19">
        <f>INDEX('Points ref'!B:B, MATCH($N401, 'Points ref'!A:A, 0))</f>
        <v>0</v>
      </c>
      <c r="P401" s="21" t="str">
        <f t="shared" si="40"/>
        <v>[KAZ] ABEUOV, Arman (5568969c)</v>
      </c>
      <c r="Q401" s="30">
        <f t="shared" ca="1" si="41"/>
        <v>43</v>
      </c>
    </row>
    <row r="402" spans="1:17" x14ac:dyDescent="0.2">
      <c r="A402" t="s">
        <v>1170</v>
      </c>
      <c r="B402" t="s">
        <v>27</v>
      </c>
      <c r="C402" t="s">
        <v>1171</v>
      </c>
      <c r="D402" t="s">
        <v>1172</v>
      </c>
      <c r="E402">
        <v>2</v>
      </c>
      <c r="F402" s="28">
        <v>29654</v>
      </c>
      <c r="G402" t="s">
        <v>345</v>
      </c>
      <c r="H402" t="s">
        <v>230</v>
      </c>
      <c r="I402">
        <v>1</v>
      </c>
      <c r="J402" t="s">
        <v>921</v>
      </c>
      <c r="K402" s="19" t="str">
        <f t="shared" si="36"/>
        <v>w</v>
      </c>
      <c r="L402" s="19" t="str">
        <f t="shared" si="37"/>
        <v>WC</v>
      </c>
      <c r="M402" s="19" t="str">
        <f t="shared" si="38"/>
        <v>2023</v>
      </c>
      <c r="N402" s="19" t="str">
        <f t="shared" si="39"/>
        <v>2023 WC 1</v>
      </c>
      <c r="O402" s="19">
        <f>INDEX('Points ref'!B:B, MATCH($N402, 'Points ref'!A:A, 0))</f>
        <v>0</v>
      </c>
      <c r="P402" s="21" t="str">
        <f t="shared" si="40"/>
        <v>[ITA] MERELLI, Elen (554c9299)</v>
      </c>
      <c r="Q402" s="30">
        <f t="shared" ca="1" si="41"/>
        <v>44</v>
      </c>
    </row>
    <row r="403" spans="1:17" x14ac:dyDescent="0.2">
      <c r="A403" t="s">
        <v>1173</v>
      </c>
      <c r="B403" t="s">
        <v>999</v>
      </c>
      <c r="C403" t="s">
        <v>1174</v>
      </c>
      <c r="D403" t="s">
        <v>1175</v>
      </c>
      <c r="E403">
        <v>2</v>
      </c>
      <c r="F403" s="28">
        <v>30431</v>
      </c>
      <c r="G403" t="s">
        <v>345</v>
      </c>
      <c r="H403" t="s">
        <v>230</v>
      </c>
      <c r="I403">
        <v>2</v>
      </c>
      <c r="J403" t="s">
        <v>921</v>
      </c>
      <c r="K403" s="19" t="str">
        <f t="shared" si="36"/>
        <v>w</v>
      </c>
      <c r="L403" s="19" t="str">
        <f t="shared" si="37"/>
        <v>WC</v>
      </c>
      <c r="M403" s="19" t="str">
        <f t="shared" si="38"/>
        <v>2023</v>
      </c>
      <c r="N403" s="19" t="str">
        <f t="shared" si="39"/>
        <v>2023 WC 2</v>
      </c>
      <c r="O403" s="19">
        <f>INDEX('Points ref'!B:B, MATCH($N403, 'Points ref'!A:A, 0))</f>
        <v>0</v>
      </c>
      <c r="P403" s="21" t="str">
        <f t="shared" si="40"/>
        <v>[MGL] GALKHUU, Oyunchimeg (b5a89ecf)</v>
      </c>
      <c r="Q403" s="30">
        <f t="shared" ca="1" si="41"/>
        <v>42</v>
      </c>
    </row>
    <row r="404" spans="1:17" x14ac:dyDescent="0.2">
      <c r="A404" t="s">
        <v>346</v>
      </c>
      <c r="B404" t="s">
        <v>27</v>
      </c>
      <c r="C404" t="s">
        <v>347</v>
      </c>
      <c r="D404" t="s">
        <v>348</v>
      </c>
      <c r="E404">
        <v>2</v>
      </c>
      <c r="F404" s="28">
        <v>29672</v>
      </c>
      <c r="G404" t="s">
        <v>345</v>
      </c>
      <c r="H404" t="s">
        <v>230</v>
      </c>
      <c r="I404">
        <v>3</v>
      </c>
      <c r="J404" t="s">
        <v>921</v>
      </c>
      <c r="K404" s="19" t="str">
        <f t="shared" si="36"/>
        <v>w</v>
      </c>
      <c r="L404" s="19" t="str">
        <f t="shared" si="37"/>
        <v>WC</v>
      </c>
      <c r="M404" s="19" t="str">
        <f t="shared" si="38"/>
        <v>2023</v>
      </c>
      <c r="N404" s="19" t="str">
        <f t="shared" si="39"/>
        <v>2023 WC 3</v>
      </c>
      <c r="O404" s="19">
        <f>INDEX('Points ref'!B:B, MATCH($N404, 'Points ref'!A:A, 0))</f>
        <v>0</v>
      </c>
      <c r="P404" s="21" t="str">
        <f t="shared" si="40"/>
        <v>[ITA] D AMARIO, ALESSANDRA (b27d3a7a)</v>
      </c>
      <c r="Q404" s="30">
        <f t="shared" ca="1" si="41"/>
        <v>44</v>
      </c>
    </row>
    <row r="405" spans="1:17" x14ac:dyDescent="0.2">
      <c r="A405" t="s">
        <v>1176</v>
      </c>
      <c r="B405" t="s">
        <v>48</v>
      </c>
      <c r="C405" t="s">
        <v>1177</v>
      </c>
      <c r="D405" t="s">
        <v>1178</v>
      </c>
      <c r="E405">
        <v>2</v>
      </c>
      <c r="F405" s="28">
        <v>30464</v>
      </c>
      <c r="G405" t="s">
        <v>345</v>
      </c>
      <c r="H405" t="s">
        <v>237</v>
      </c>
      <c r="I405">
        <v>1</v>
      </c>
      <c r="J405" t="s">
        <v>921</v>
      </c>
      <c r="K405" s="19" t="str">
        <f t="shared" si="36"/>
        <v>w</v>
      </c>
      <c r="L405" s="19" t="str">
        <f t="shared" si="37"/>
        <v>WC</v>
      </c>
      <c r="M405" s="19" t="str">
        <f t="shared" si="38"/>
        <v>2023</v>
      </c>
      <c r="N405" s="19" t="str">
        <f t="shared" si="39"/>
        <v>2023 WC 1</v>
      </c>
      <c r="O405" s="19">
        <f>INDEX('Points ref'!B:B, MATCH($N405, 'Points ref'!A:A, 0))</f>
        <v>0</v>
      </c>
      <c r="P405" s="21" t="str">
        <f t="shared" si="40"/>
        <v>[NED] VAN ALLER, Jasmijn (2d876da9)</v>
      </c>
      <c r="Q405" s="30">
        <f t="shared" ca="1" si="41"/>
        <v>42</v>
      </c>
    </row>
    <row r="406" spans="1:17" x14ac:dyDescent="0.2">
      <c r="A406" t="s">
        <v>352</v>
      </c>
      <c r="B406" t="s">
        <v>95</v>
      </c>
      <c r="C406" t="s">
        <v>353</v>
      </c>
      <c r="D406" t="s">
        <v>354</v>
      </c>
      <c r="E406">
        <v>2</v>
      </c>
      <c r="F406" s="28">
        <v>30318</v>
      </c>
      <c r="G406" t="s">
        <v>345</v>
      </c>
      <c r="H406" t="s">
        <v>237</v>
      </c>
      <c r="I406">
        <v>2</v>
      </c>
      <c r="J406" t="s">
        <v>921</v>
      </c>
      <c r="K406" s="19" t="str">
        <f t="shared" si="36"/>
        <v>w</v>
      </c>
      <c r="L406" s="19" t="str">
        <f t="shared" si="37"/>
        <v>WC</v>
      </c>
      <c r="M406" s="19" t="str">
        <f t="shared" si="38"/>
        <v>2023</v>
      </c>
      <c r="N406" s="19" t="str">
        <f t="shared" si="39"/>
        <v>2023 WC 2</v>
      </c>
      <c r="O406" s="19">
        <f>INDEX('Points ref'!B:B, MATCH($N406, 'Points ref'!A:A, 0))</f>
        <v>0</v>
      </c>
      <c r="P406" s="21" t="str">
        <f t="shared" si="40"/>
        <v>[FIN] LARI, Loredana (63a6d6fc)</v>
      </c>
      <c r="Q406" s="30">
        <f t="shared" ca="1" si="41"/>
        <v>42</v>
      </c>
    </row>
    <row r="407" spans="1:17" x14ac:dyDescent="0.2">
      <c r="A407" t="s">
        <v>355</v>
      </c>
      <c r="B407" t="s">
        <v>53</v>
      </c>
      <c r="C407" t="s">
        <v>356</v>
      </c>
      <c r="D407" t="s">
        <v>357</v>
      </c>
      <c r="E407">
        <v>2</v>
      </c>
      <c r="F407" s="28">
        <v>29565</v>
      </c>
      <c r="G407" t="s">
        <v>345</v>
      </c>
      <c r="H407" t="s">
        <v>237</v>
      </c>
      <c r="I407">
        <v>3</v>
      </c>
      <c r="J407" t="s">
        <v>921</v>
      </c>
      <c r="K407" s="19" t="str">
        <f t="shared" si="36"/>
        <v>w</v>
      </c>
      <c r="L407" s="19" t="str">
        <f t="shared" si="37"/>
        <v>WC</v>
      </c>
      <c r="M407" s="19" t="str">
        <f t="shared" si="38"/>
        <v>2023</v>
      </c>
      <c r="N407" s="19" t="str">
        <f t="shared" si="39"/>
        <v>2023 WC 3</v>
      </c>
      <c r="O407" s="19">
        <f>INDEX('Points ref'!B:B, MATCH($N407, 'Points ref'!A:A, 0))</f>
        <v>0</v>
      </c>
      <c r="P407" s="21" t="str">
        <f t="shared" si="40"/>
        <v>[GER] ROESSLER, Nadine (af34cac7)</v>
      </c>
      <c r="Q407" s="30">
        <f t="shared" ca="1" si="41"/>
        <v>45</v>
      </c>
    </row>
    <row r="408" spans="1:17" x14ac:dyDescent="0.2">
      <c r="A408" t="s">
        <v>1179</v>
      </c>
      <c r="B408" t="s">
        <v>992</v>
      </c>
      <c r="C408" t="s">
        <v>1180</v>
      </c>
      <c r="D408" t="s">
        <v>1181</v>
      </c>
      <c r="E408">
        <v>2</v>
      </c>
      <c r="F408" s="28">
        <v>29439</v>
      </c>
      <c r="G408" t="s">
        <v>345</v>
      </c>
      <c r="H408" t="s">
        <v>117</v>
      </c>
      <c r="I408">
        <v>1</v>
      </c>
      <c r="J408" t="s">
        <v>921</v>
      </c>
      <c r="K408" s="19" t="str">
        <f t="shared" si="36"/>
        <v>w</v>
      </c>
      <c r="L408" s="19" t="str">
        <f t="shared" si="37"/>
        <v>WC</v>
      </c>
      <c r="M408" s="19" t="str">
        <f t="shared" si="38"/>
        <v>2023</v>
      </c>
      <c r="N408" s="19" t="str">
        <f t="shared" si="39"/>
        <v>2023 WC 1</v>
      </c>
      <c r="O408" s="19">
        <f>INDEX('Points ref'!B:B, MATCH($N408, 'Points ref'!A:A, 0))</f>
        <v>0</v>
      </c>
      <c r="P408" s="21" t="str">
        <f t="shared" si="40"/>
        <v>[DEN] OESTERGAARD, Julie (1541d6a7)</v>
      </c>
      <c r="Q408" s="30">
        <f t="shared" ca="1" si="41"/>
        <v>45</v>
      </c>
    </row>
    <row r="409" spans="1:17" x14ac:dyDescent="0.2">
      <c r="A409" t="s">
        <v>1182</v>
      </c>
      <c r="B409" t="s">
        <v>53</v>
      </c>
      <c r="C409" t="s">
        <v>1183</v>
      </c>
      <c r="D409" t="s">
        <v>1184</v>
      </c>
      <c r="E409">
        <v>2</v>
      </c>
      <c r="F409" s="28">
        <v>29669</v>
      </c>
      <c r="G409" t="s">
        <v>345</v>
      </c>
      <c r="H409" t="s">
        <v>117</v>
      </c>
      <c r="I409">
        <v>2</v>
      </c>
      <c r="J409" t="s">
        <v>921</v>
      </c>
      <c r="K409" s="19" t="str">
        <f t="shared" si="36"/>
        <v>w</v>
      </c>
      <c r="L409" s="19" t="str">
        <f t="shared" si="37"/>
        <v>WC</v>
      </c>
      <c r="M409" s="19" t="str">
        <f t="shared" si="38"/>
        <v>2023</v>
      </c>
      <c r="N409" s="19" t="str">
        <f t="shared" si="39"/>
        <v>2023 WC 2</v>
      </c>
      <c r="O409" s="19">
        <f>INDEX('Points ref'!B:B, MATCH($N409, 'Points ref'!A:A, 0))</f>
        <v>0</v>
      </c>
      <c r="P409" s="21" t="str">
        <f t="shared" si="40"/>
        <v>[GER] GLEBOCZYK, Juliane (66d71d89)</v>
      </c>
      <c r="Q409" s="30">
        <f t="shared" ca="1" si="41"/>
        <v>44</v>
      </c>
    </row>
    <row r="410" spans="1:17" x14ac:dyDescent="0.2">
      <c r="A410" t="s">
        <v>1185</v>
      </c>
      <c r="B410" t="s">
        <v>53</v>
      </c>
      <c r="C410" t="s">
        <v>1186</v>
      </c>
      <c r="D410" t="s">
        <v>1187</v>
      </c>
      <c r="E410">
        <v>2</v>
      </c>
      <c r="F410" s="28">
        <v>29552</v>
      </c>
      <c r="G410" t="s">
        <v>345</v>
      </c>
      <c r="H410" t="s">
        <v>117</v>
      </c>
      <c r="I410">
        <v>3</v>
      </c>
      <c r="J410" t="s">
        <v>921</v>
      </c>
      <c r="K410" s="19" t="str">
        <f t="shared" si="36"/>
        <v>w</v>
      </c>
      <c r="L410" s="19" t="str">
        <f t="shared" si="37"/>
        <v>WC</v>
      </c>
      <c r="M410" s="19" t="str">
        <f t="shared" si="38"/>
        <v>2023</v>
      </c>
      <c r="N410" s="19" t="str">
        <f t="shared" si="39"/>
        <v>2023 WC 3</v>
      </c>
      <c r="O410" s="19">
        <f>INDEX('Points ref'!B:B, MATCH($N410, 'Points ref'!A:A, 0))</f>
        <v>0</v>
      </c>
      <c r="P410" s="21" t="str">
        <f t="shared" si="40"/>
        <v>[GER] JANK, Katja (8324cd5e)</v>
      </c>
      <c r="Q410" s="30">
        <f t="shared" ca="1" si="41"/>
        <v>45</v>
      </c>
    </row>
    <row r="411" spans="1:17" x14ac:dyDescent="0.2">
      <c r="A411" t="s">
        <v>367</v>
      </c>
      <c r="B411" t="s">
        <v>16</v>
      </c>
      <c r="C411" t="s">
        <v>368</v>
      </c>
      <c r="D411" t="s">
        <v>369</v>
      </c>
      <c r="E411">
        <v>2</v>
      </c>
      <c r="F411" s="28">
        <v>30295</v>
      </c>
      <c r="G411" t="s">
        <v>345</v>
      </c>
      <c r="H411" t="s">
        <v>127</v>
      </c>
      <c r="I411">
        <v>1</v>
      </c>
      <c r="J411" t="s">
        <v>921</v>
      </c>
      <c r="K411" s="19" t="str">
        <f t="shared" si="36"/>
        <v>w</v>
      </c>
      <c r="L411" s="19" t="str">
        <f t="shared" si="37"/>
        <v>WC</v>
      </c>
      <c r="M411" s="19" t="str">
        <f t="shared" si="38"/>
        <v>2023</v>
      </c>
      <c r="N411" s="19" t="str">
        <f t="shared" si="39"/>
        <v>2023 WC 1</v>
      </c>
      <c r="O411" s="19">
        <f>INDEX('Points ref'!B:B, MATCH($N411, 'Points ref'!A:A, 0))</f>
        <v>0</v>
      </c>
      <c r="P411" s="21" t="str">
        <f t="shared" si="40"/>
        <v>[FRA] DI MARCO, ELODIE (16c4db51)</v>
      </c>
      <c r="Q411" s="30">
        <f t="shared" ca="1" si="41"/>
        <v>43</v>
      </c>
    </row>
    <row r="412" spans="1:17" x14ac:dyDescent="0.2">
      <c r="A412" t="s">
        <v>364</v>
      </c>
      <c r="B412" t="s">
        <v>53</v>
      </c>
      <c r="C412" t="s">
        <v>365</v>
      </c>
      <c r="D412" t="s">
        <v>366</v>
      </c>
      <c r="E412">
        <v>2</v>
      </c>
      <c r="F412" s="28">
        <v>29664</v>
      </c>
      <c r="G412" t="s">
        <v>345</v>
      </c>
      <c r="H412" t="s">
        <v>127</v>
      </c>
      <c r="I412">
        <v>2</v>
      </c>
      <c r="J412" t="s">
        <v>921</v>
      </c>
      <c r="K412" s="19" t="str">
        <f t="shared" si="36"/>
        <v>w</v>
      </c>
      <c r="L412" s="19" t="str">
        <f t="shared" si="37"/>
        <v>WC</v>
      </c>
      <c r="M412" s="19" t="str">
        <f t="shared" si="38"/>
        <v>2023</v>
      </c>
      <c r="N412" s="19" t="str">
        <f t="shared" si="39"/>
        <v>2023 WC 2</v>
      </c>
      <c r="O412" s="19">
        <f>INDEX('Points ref'!B:B, MATCH($N412, 'Points ref'!A:A, 0))</f>
        <v>0</v>
      </c>
      <c r="P412" s="21" t="str">
        <f t="shared" si="40"/>
        <v>[GER] VELTEN, Marion (58ebf52b)</v>
      </c>
      <c r="Q412" s="30">
        <f t="shared" ca="1" si="41"/>
        <v>44</v>
      </c>
    </row>
    <row r="413" spans="1:17" x14ac:dyDescent="0.2">
      <c r="A413" t="s">
        <v>1188</v>
      </c>
      <c r="B413" t="s">
        <v>132</v>
      </c>
      <c r="C413" t="s">
        <v>1189</v>
      </c>
      <c r="D413" t="s">
        <v>1190</v>
      </c>
      <c r="E413">
        <v>2</v>
      </c>
      <c r="F413" s="28">
        <v>29962</v>
      </c>
      <c r="G413" t="s">
        <v>345</v>
      </c>
      <c r="H413" t="s">
        <v>127</v>
      </c>
      <c r="I413">
        <v>3</v>
      </c>
      <c r="J413" t="s">
        <v>921</v>
      </c>
      <c r="K413" s="19" t="str">
        <f t="shared" si="36"/>
        <v>w</v>
      </c>
      <c r="L413" s="19" t="str">
        <f t="shared" si="37"/>
        <v>WC</v>
      </c>
      <c r="M413" s="19" t="str">
        <f t="shared" si="38"/>
        <v>2023</v>
      </c>
      <c r="N413" s="19" t="str">
        <f t="shared" si="39"/>
        <v>2023 WC 3</v>
      </c>
      <c r="O413" s="19">
        <f>INDEX('Points ref'!B:B, MATCH($N413, 'Points ref'!A:A, 0))</f>
        <v>0</v>
      </c>
      <c r="P413" s="21" t="str">
        <f t="shared" si="40"/>
        <v>[GBR] DELANEY, Emma (9945e51b)</v>
      </c>
      <c r="Q413" s="30">
        <f t="shared" ca="1" si="41"/>
        <v>43</v>
      </c>
    </row>
    <row r="414" spans="1:17" x14ac:dyDescent="0.2">
      <c r="A414" t="s">
        <v>373</v>
      </c>
      <c r="B414" t="s">
        <v>36</v>
      </c>
      <c r="C414" t="s">
        <v>374</v>
      </c>
      <c r="D414" t="s">
        <v>375</v>
      </c>
      <c r="E414">
        <v>1</v>
      </c>
      <c r="F414" s="28">
        <v>27952</v>
      </c>
      <c r="G414" t="s">
        <v>376</v>
      </c>
      <c r="H414" t="s">
        <v>20</v>
      </c>
      <c r="I414">
        <v>1</v>
      </c>
      <c r="J414" t="s">
        <v>921</v>
      </c>
      <c r="K414" s="19" t="str">
        <f t="shared" si="36"/>
        <v>m</v>
      </c>
      <c r="L414" s="19" t="str">
        <f t="shared" si="37"/>
        <v>WC</v>
      </c>
      <c r="M414" s="19" t="str">
        <f t="shared" si="38"/>
        <v>2023</v>
      </c>
      <c r="N414" s="19" t="str">
        <f t="shared" si="39"/>
        <v>2023 WC 1</v>
      </c>
      <c r="O414" s="19">
        <f>INDEX('Points ref'!B:B, MATCH($N414, 'Points ref'!A:A, 0))</f>
        <v>0</v>
      </c>
      <c r="P414" s="21" t="str">
        <f t="shared" si="40"/>
        <v>[AZE] HAJIYEV, Babak (c75c7fd1)</v>
      </c>
      <c r="Q414" s="30">
        <f t="shared" ca="1" si="41"/>
        <v>49</v>
      </c>
    </row>
    <row r="415" spans="1:17" x14ac:dyDescent="0.2">
      <c r="A415" t="s">
        <v>1191</v>
      </c>
      <c r="B415" t="s">
        <v>923</v>
      </c>
      <c r="C415" t="s">
        <v>1192</v>
      </c>
      <c r="D415" t="s">
        <v>1193</v>
      </c>
      <c r="E415">
        <v>1</v>
      </c>
      <c r="F415" s="28">
        <v>28319</v>
      </c>
      <c r="G415" t="s">
        <v>376</v>
      </c>
      <c r="H415" t="s">
        <v>20</v>
      </c>
      <c r="I415">
        <v>2</v>
      </c>
      <c r="J415" t="s">
        <v>921</v>
      </c>
      <c r="K415" s="19" t="str">
        <f t="shared" si="36"/>
        <v>m</v>
      </c>
      <c r="L415" s="19" t="str">
        <f t="shared" si="37"/>
        <v>WC</v>
      </c>
      <c r="M415" s="19" t="str">
        <f t="shared" si="38"/>
        <v>2023</v>
      </c>
      <c r="N415" s="19" t="str">
        <f t="shared" si="39"/>
        <v>2023 WC 2</v>
      </c>
      <c r="O415" s="19">
        <f>INDEX('Points ref'!B:B, MATCH($N415, 'Points ref'!A:A, 0))</f>
        <v>0</v>
      </c>
      <c r="P415" s="21" t="str">
        <f t="shared" si="40"/>
        <v>[KAZ] SYZDYKOV, Yerlan (f5148de9)</v>
      </c>
      <c r="Q415" s="30">
        <f t="shared" ca="1" si="41"/>
        <v>48</v>
      </c>
    </row>
    <row r="416" spans="1:17" x14ac:dyDescent="0.2">
      <c r="A416" t="s">
        <v>1198</v>
      </c>
      <c r="B416" t="s">
        <v>53</v>
      </c>
      <c r="C416" t="s">
        <v>1199</v>
      </c>
      <c r="D416" t="s">
        <v>1200</v>
      </c>
      <c r="E416">
        <v>1</v>
      </c>
      <c r="F416" s="28">
        <v>27692</v>
      </c>
      <c r="G416" t="s">
        <v>376</v>
      </c>
      <c r="H416" t="s">
        <v>20</v>
      </c>
      <c r="I416">
        <v>3</v>
      </c>
      <c r="J416" t="s">
        <v>921</v>
      </c>
      <c r="K416" s="19" t="str">
        <f t="shared" si="36"/>
        <v>m</v>
      </c>
      <c r="L416" s="19" t="str">
        <f t="shared" si="37"/>
        <v>WC</v>
      </c>
      <c r="M416" s="19" t="str">
        <f t="shared" si="38"/>
        <v>2023</v>
      </c>
      <c r="N416" s="19" t="str">
        <f t="shared" si="39"/>
        <v>2023 WC 3</v>
      </c>
      <c r="O416" s="19">
        <f>INDEX('Points ref'!B:B, MATCH($N416, 'Points ref'!A:A, 0))</f>
        <v>0</v>
      </c>
      <c r="P416" s="21" t="str">
        <f t="shared" si="40"/>
        <v>[GER] SWIECH, Hubert (e53c131e)</v>
      </c>
      <c r="Q416" s="30">
        <f t="shared" ca="1" si="41"/>
        <v>50</v>
      </c>
    </row>
    <row r="417" spans="1:17" x14ac:dyDescent="0.2">
      <c r="A417" t="s">
        <v>1194</v>
      </c>
      <c r="B417" t="s">
        <v>1195</v>
      </c>
      <c r="C417" t="s">
        <v>1196</v>
      </c>
      <c r="D417" t="s">
        <v>1197</v>
      </c>
      <c r="E417">
        <v>1</v>
      </c>
      <c r="F417" s="28">
        <v>28500</v>
      </c>
      <c r="G417" t="s">
        <v>376</v>
      </c>
      <c r="H417" t="s">
        <v>20</v>
      </c>
      <c r="I417">
        <v>3</v>
      </c>
      <c r="J417" t="s">
        <v>921</v>
      </c>
      <c r="K417" s="19" t="str">
        <f t="shared" si="36"/>
        <v>m</v>
      </c>
      <c r="L417" s="19" t="str">
        <f t="shared" si="37"/>
        <v>WC</v>
      </c>
      <c r="M417" s="19" t="str">
        <f t="shared" si="38"/>
        <v>2023</v>
      </c>
      <c r="N417" s="19" t="str">
        <f t="shared" si="39"/>
        <v>2023 WC 3</v>
      </c>
      <c r="O417" s="19">
        <f>INDEX('Points ref'!B:B, MATCH($N417, 'Points ref'!A:A, 0))</f>
        <v>0</v>
      </c>
      <c r="P417" s="21" t="str">
        <f t="shared" si="40"/>
        <v>[USA] SORDO, Carlos (6f4277f8)</v>
      </c>
      <c r="Q417" s="30">
        <f t="shared" ca="1" si="41"/>
        <v>47</v>
      </c>
    </row>
    <row r="418" spans="1:17" x14ac:dyDescent="0.2">
      <c r="A418" s="29" t="s">
        <v>1201</v>
      </c>
      <c r="B418" t="s">
        <v>923</v>
      </c>
      <c r="C418" t="s">
        <v>1202</v>
      </c>
      <c r="D418" t="s">
        <v>1203</v>
      </c>
      <c r="E418">
        <v>1</v>
      </c>
      <c r="F418" s="28">
        <v>28599</v>
      </c>
      <c r="G418" t="s">
        <v>376</v>
      </c>
      <c r="H418" t="s">
        <v>34</v>
      </c>
      <c r="I418">
        <v>1</v>
      </c>
      <c r="J418" t="s">
        <v>921</v>
      </c>
      <c r="K418" s="19" t="str">
        <f t="shared" si="36"/>
        <v>m</v>
      </c>
      <c r="L418" s="19" t="str">
        <f t="shared" si="37"/>
        <v>WC</v>
      </c>
      <c r="M418" s="19" t="str">
        <f t="shared" si="38"/>
        <v>2023</v>
      </c>
      <c r="N418" s="19" t="str">
        <f t="shared" si="39"/>
        <v>2023 WC 1</v>
      </c>
      <c r="O418" s="19">
        <f>INDEX('Points ref'!B:B, MATCH($N418, 'Points ref'!A:A, 0))</f>
        <v>0</v>
      </c>
      <c r="P418" s="21" t="str">
        <f t="shared" si="40"/>
        <v>[KAZ] AITYMOV, Nasradin (6e9723d5)</v>
      </c>
      <c r="Q418" s="30">
        <f t="shared" ca="1" si="41"/>
        <v>47</v>
      </c>
    </row>
    <row r="419" spans="1:17" x14ac:dyDescent="0.2">
      <c r="A419" t="s">
        <v>1204</v>
      </c>
      <c r="B419" t="s">
        <v>27</v>
      </c>
      <c r="C419" t="s">
        <v>1205</v>
      </c>
      <c r="D419" t="s">
        <v>1206</v>
      </c>
      <c r="E419">
        <v>1</v>
      </c>
      <c r="F419" s="28">
        <v>27762</v>
      </c>
      <c r="G419" t="s">
        <v>376</v>
      </c>
      <c r="H419" t="s">
        <v>34</v>
      </c>
      <c r="I419">
        <v>2</v>
      </c>
      <c r="J419" t="s">
        <v>921</v>
      </c>
      <c r="K419" s="19" t="str">
        <f t="shared" si="36"/>
        <v>m</v>
      </c>
      <c r="L419" s="19" t="str">
        <f t="shared" si="37"/>
        <v>WC</v>
      </c>
      <c r="M419" s="19" t="str">
        <f t="shared" si="38"/>
        <v>2023</v>
      </c>
      <c r="N419" s="19" t="str">
        <f t="shared" si="39"/>
        <v>2023 WC 2</v>
      </c>
      <c r="O419" s="19">
        <f>INDEX('Points ref'!B:B, MATCH($N419, 'Points ref'!A:A, 0))</f>
        <v>0</v>
      </c>
      <c r="P419" s="21" t="str">
        <f t="shared" si="40"/>
        <v>[ITA] BROCCHIERI, Fabio Stefano (4367e12c)</v>
      </c>
      <c r="Q419" s="30">
        <f t="shared" ca="1" si="41"/>
        <v>49</v>
      </c>
    </row>
    <row r="420" spans="1:17" x14ac:dyDescent="0.2">
      <c r="A420" t="s">
        <v>1210</v>
      </c>
      <c r="B420" t="s">
        <v>16</v>
      </c>
      <c r="C420" t="s">
        <v>1211</v>
      </c>
      <c r="D420" t="s">
        <v>1212</v>
      </c>
      <c r="E420">
        <v>1</v>
      </c>
      <c r="F420" s="28">
        <v>28665</v>
      </c>
      <c r="G420" t="s">
        <v>376</v>
      </c>
      <c r="H420" t="s">
        <v>34</v>
      </c>
      <c r="I420">
        <v>3</v>
      </c>
      <c r="J420" t="s">
        <v>921</v>
      </c>
      <c r="K420" s="19" t="str">
        <f t="shared" si="36"/>
        <v>m</v>
      </c>
      <c r="L420" s="19" t="str">
        <f t="shared" si="37"/>
        <v>WC</v>
      </c>
      <c r="M420" s="19" t="str">
        <f t="shared" si="38"/>
        <v>2023</v>
      </c>
      <c r="N420" s="19" t="str">
        <f t="shared" si="39"/>
        <v>2023 WC 3</v>
      </c>
      <c r="O420" s="19">
        <f>INDEX('Points ref'!B:B, MATCH($N420, 'Points ref'!A:A, 0))</f>
        <v>0</v>
      </c>
      <c r="P420" s="21" t="str">
        <f t="shared" si="40"/>
        <v>[FRA] HUGON JEANNIN, Ronny (3d92859b)</v>
      </c>
      <c r="Q420" s="30">
        <f t="shared" ca="1" si="41"/>
        <v>47</v>
      </c>
    </row>
    <row r="421" spans="1:17" x14ac:dyDescent="0.2">
      <c r="A421" t="s">
        <v>1207</v>
      </c>
      <c r="B421" t="s">
        <v>27</v>
      </c>
      <c r="C421" t="s">
        <v>1208</v>
      </c>
      <c r="D421" t="s">
        <v>1209</v>
      </c>
      <c r="E421">
        <v>1</v>
      </c>
      <c r="F421" s="28">
        <v>27349</v>
      </c>
      <c r="G421" t="s">
        <v>376</v>
      </c>
      <c r="H421" t="s">
        <v>34</v>
      </c>
      <c r="I421">
        <v>3</v>
      </c>
      <c r="J421" t="s">
        <v>921</v>
      </c>
      <c r="K421" s="19" t="str">
        <f t="shared" si="36"/>
        <v>m</v>
      </c>
      <c r="L421" s="19" t="str">
        <f t="shared" si="37"/>
        <v>WC</v>
      </c>
      <c r="M421" s="19" t="str">
        <f t="shared" si="38"/>
        <v>2023</v>
      </c>
      <c r="N421" s="19" t="str">
        <f t="shared" si="39"/>
        <v>2023 WC 3</v>
      </c>
      <c r="O421" s="19">
        <f>INDEX('Points ref'!B:B, MATCH($N421, 'Points ref'!A:A, 0))</f>
        <v>0</v>
      </c>
      <c r="P421" s="21" t="str">
        <f t="shared" si="40"/>
        <v>[ITA] LEPORE, Alessio (3d713696)</v>
      </c>
      <c r="Q421" s="30">
        <f t="shared" ca="1" si="41"/>
        <v>51</v>
      </c>
    </row>
    <row r="422" spans="1:17" x14ac:dyDescent="0.2">
      <c r="A422" t="s">
        <v>1213</v>
      </c>
      <c r="B422" t="s">
        <v>936</v>
      </c>
      <c r="C422" t="s">
        <v>1214</v>
      </c>
      <c r="D422" t="s">
        <v>1215</v>
      </c>
      <c r="E422">
        <v>1</v>
      </c>
      <c r="F422" s="28">
        <v>27897</v>
      </c>
      <c r="G422" t="s">
        <v>376</v>
      </c>
      <c r="H422" t="s">
        <v>51</v>
      </c>
      <c r="I422">
        <v>1</v>
      </c>
      <c r="J422" t="s">
        <v>921</v>
      </c>
      <c r="K422" s="19" t="str">
        <f t="shared" si="36"/>
        <v>m</v>
      </c>
      <c r="L422" s="19" t="str">
        <f t="shared" si="37"/>
        <v>WC</v>
      </c>
      <c r="M422" s="19" t="str">
        <f t="shared" si="38"/>
        <v>2023</v>
      </c>
      <c r="N422" s="19" t="str">
        <f t="shared" si="39"/>
        <v>2023 WC 1</v>
      </c>
      <c r="O422" s="19">
        <f>INDEX('Points ref'!B:B, MATCH($N422, 'Points ref'!A:A, 0))</f>
        <v>0</v>
      </c>
      <c r="P422" s="21" t="str">
        <f t="shared" si="40"/>
        <v>[BRA] HAYEK, Bahjet (94e87aa9)</v>
      </c>
      <c r="Q422" s="30">
        <f t="shared" ca="1" si="41"/>
        <v>49</v>
      </c>
    </row>
    <row r="423" spans="1:17" x14ac:dyDescent="0.2">
      <c r="A423" t="s">
        <v>1216</v>
      </c>
      <c r="B423" t="s">
        <v>923</v>
      </c>
      <c r="C423" t="s">
        <v>1217</v>
      </c>
      <c r="D423" t="s">
        <v>1218</v>
      </c>
      <c r="E423">
        <v>1</v>
      </c>
      <c r="F423" s="28">
        <v>27502</v>
      </c>
      <c r="G423" t="s">
        <v>376</v>
      </c>
      <c r="H423" t="s">
        <v>51</v>
      </c>
      <c r="I423">
        <v>2</v>
      </c>
      <c r="J423" t="s">
        <v>921</v>
      </c>
      <c r="K423" s="19" t="str">
        <f t="shared" si="36"/>
        <v>m</v>
      </c>
      <c r="L423" s="19" t="str">
        <f t="shared" si="37"/>
        <v>WC</v>
      </c>
      <c r="M423" s="19" t="str">
        <f t="shared" si="38"/>
        <v>2023</v>
      </c>
      <c r="N423" s="19" t="str">
        <f t="shared" si="39"/>
        <v>2023 WC 2</v>
      </c>
      <c r="O423" s="19">
        <f>INDEX('Points ref'!B:B, MATCH($N423, 'Points ref'!A:A, 0))</f>
        <v>0</v>
      </c>
      <c r="P423" s="21" t="str">
        <f t="shared" si="40"/>
        <v>[KAZ] MAMETIYAZOV, Serik (d3ee1eed)</v>
      </c>
      <c r="Q423" s="30">
        <f t="shared" ca="1" si="41"/>
        <v>50</v>
      </c>
    </row>
    <row r="424" spans="1:17" x14ac:dyDescent="0.2">
      <c r="A424" t="s">
        <v>1219</v>
      </c>
      <c r="B424" t="s">
        <v>1220</v>
      </c>
      <c r="C424" t="s">
        <v>1221</v>
      </c>
      <c r="D424" t="s">
        <v>1222</v>
      </c>
      <c r="E424">
        <v>1</v>
      </c>
      <c r="F424" s="28">
        <v>27369</v>
      </c>
      <c r="G424" t="s">
        <v>376</v>
      </c>
      <c r="H424" t="s">
        <v>51</v>
      </c>
      <c r="I424">
        <v>3</v>
      </c>
      <c r="J424" t="s">
        <v>921</v>
      </c>
      <c r="K424" s="19" t="str">
        <f t="shared" si="36"/>
        <v>m</v>
      </c>
      <c r="L424" s="19" t="str">
        <f t="shared" si="37"/>
        <v>WC</v>
      </c>
      <c r="M424" s="19" t="str">
        <f t="shared" si="38"/>
        <v>2023</v>
      </c>
      <c r="N424" s="19" t="str">
        <f t="shared" si="39"/>
        <v>2023 WC 3</v>
      </c>
      <c r="O424" s="19">
        <f>INDEX('Points ref'!B:B, MATCH($N424, 'Points ref'!A:A, 0))</f>
        <v>0</v>
      </c>
      <c r="P424" s="21" t="str">
        <f t="shared" si="40"/>
        <v>[ARG] PALUDI, Gaston (83f4681e)</v>
      </c>
      <c r="Q424" s="30">
        <f t="shared" ca="1" si="41"/>
        <v>51</v>
      </c>
    </row>
    <row r="425" spans="1:17" x14ac:dyDescent="0.2">
      <c r="A425" t="s">
        <v>399</v>
      </c>
      <c r="B425" t="s">
        <v>400</v>
      </c>
      <c r="C425" t="s">
        <v>401</v>
      </c>
      <c r="D425" t="s">
        <v>402</v>
      </c>
      <c r="E425">
        <v>1</v>
      </c>
      <c r="F425" s="28">
        <v>27983</v>
      </c>
      <c r="G425" t="s">
        <v>376</v>
      </c>
      <c r="H425" t="s">
        <v>51</v>
      </c>
      <c r="I425">
        <v>3</v>
      </c>
      <c r="J425" t="s">
        <v>921</v>
      </c>
      <c r="K425" s="19" t="str">
        <f t="shared" si="36"/>
        <v>m</v>
      </c>
      <c r="L425" s="19" t="str">
        <f t="shared" si="37"/>
        <v>WC</v>
      </c>
      <c r="M425" s="19" t="str">
        <f t="shared" si="38"/>
        <v>2023</v>
      </c>
      <c r="N425" s="19" t="str">
        <f t="shared" si="39"/>
        <v>2023 WC 3</v>
      </c>
      <c r="O425" s="19">
        <f>INDEX('Points ref'!B:B, MATCH($N425, 'Points ref'!A:A, 0))</f>
        <v>0</v>
      </c>
      <c r="P425" s="21" t="str">
        <f t="shared" si="40"/>
        <v>[SRB] MIJALKOVIC, Marko (b5a89f28)</v>
      </c>
      <c r="Q425" s="30">
        <f t="shared" ca="1" si="41"/>
        <v>49</v>
      </c>
    </row>
    <row r="426" spans="1:17" x14ac:dyDescent="0.2">
      <c r="A426" t="s">
        <v>1223</v>
      </c>
      <c r="B426" t="s">
        <v>16</v>
      </c>
      <c r="C426" t="s">
        <v>1224</v>
      </c>
      <c r="D426" t="s">
        <v>1225</v>
      </c>
      <c r="E426">
        <v>1</v>
      </c>
      <c r="F426" s="28">
        <v>28398</v>
      </c>
      <c r="G426" t="s">
        <v>376</v>
      </c>
      <c r="H426" t="s">
        <v>66</v>
      </c>
      <c r="I426">
        <v>1</v>
      </c>
      <c r="J426" t="s">
        <v>921</v>
      </c>
      <c r="K426" s="19" t="str">
        <f t="shared" si="36"/>
        <v>m</v>
      </c>
      <c r="L426" s="19" t="str">
        <f t="shared" si="37"/>
        <v>WC</v>
      </c>
      <c r="M426" s="19" t="str">
        <f t="shared" si="38"/>
        <v>2023</v>
      </c>
      <c r="N426" s="19" t="str">
        <f t="shared" si="39"/>
        <v>2023 WC 1</v>
      </c>
      <c r="O426" s="19">
        <f>INDEX('Points ref'!B:B, MATCH($N426, 'Points ref'!A:A, 0))</f>
        <v>0</v>
      </c>
      <c r="P426" s="21" t="str">
        <f t="shared" si="40"/>
        <v>[FRA] MARTELET, Florent (fe32db72)</v>
      </c>
      <c r="Q426" s="30">
        <f t="shared" ca="1" si="41"/>
        <v>48</v>
      </c>
    </row>
    <row r="427" spans="1:17" x14ac:dyDescent="0.2">
      <c r="A427" t="s">
        <v>1226</v>
      </c>
      <c r="B427" t="s">
        <v>40</v>
      </c>
      <c r="C427" t="s">
        <v>1227</v>
      </c>
      <c r="D427" t="s">
        <v>1228</v>
      </c>
      <c r="E427">
        <v>1</v>
      </c>
      <c r="F427" s="28">
        <v>28602</v>
      </c>
      <c r="G427" t="s">
        <v>376</v>
      </c>
      <c r="H427" t="s">
        <v>66</v>
      </c>
      <c r="I427">
        <v>2</v>
      </c>
      <c r="J427" t="s">
        <v>921</v>
      </c>
      <c r="K427" s="19" t="str">
        <f t="shared" si="36"/>
        <v>m</v>
      </c>
      <c r="L427" s="19" t="str">
        <f t="shared" si="37"/>
        <v>WC</v>
      </c>
      <c r="M427" s="19" t="str">
        <f t="shared" si="38"/>
        <v>2023</v>
      </c>
      <c r="N427" s="19" t="str">
        <f t="shared" si="39"/>
        <v>2023 WC 2</v>
      </c>
      <c r="O427" s="19">
        <f>INDEX('Points ref'!B:B, MATCH($N427, 'Points ref'!A:A, 0))</f>
        <v>0</v>
      </c>
      <c r="P427" s="21" t="str">
        <f t="shared" si="40"/>
        <v>[POL] GAJDAMAKIN, Radoslaw (8f649386)</v>
      </c>
      <c r="Q427" s="30">
        <f t="shared" ca="1" si="41"/>
        <v>47</v>
      </c>
    </row>
    <row r="428" spans="1:17" x14ac:dyDescent="0.2">
      <c r="A428" t="s">
        <v>1229</v>
      </c>
      <c r="B428" t="s">
        <v>1230</v>
      </c>
      <c r="C428" t="s">
        <v>1231</v>
      </c>
      <c r="D428" t="s">
        <v>1232</v>
      </c>
      <c r="E428">
        <v>1</v>
      </c>
      <c r="F428" s="28">
        <v>28689</v>
      </c>
      <c r="G428" t="s">
        <v>376</v>
      </c>
      <c r="H428" t="s">
        <v>66</v>
      </c>
      <c r="I428">
        <v>3</v>
      </c>
      <c r="J428" t="s">
        <v>921</v>
      </c>
      <c r="K428" s="19" t="str">
        <f t="shared" si="36"/>
        <v>m</v>
      </c>
      <c r="L428" s="19" t="str">
        <f t="shared" si="37"/>
        <v>WC</v>
      </c>
      <c r="M428" s="19" t="str">
        <f t="shared" si="38"/>
        <v>2023</v>
      </c>
      <c r="N428" s="19" t="str">
        <f t="shared" si="39"/>
        <v>2023 WC 3</v>
      </c>
      <c r="O428" s="19">
        <f>INDEX('Points ref'!B:B, MATCH($N428, 'Points ref'!A:A, 0))</f>
        <v>0</v>
      </c>
      <c r="P428" s="21" t="str">
        <f t="shared" si="40"/>
        <v>[JPN] SAKANISHI, Ryoji (ae5d7858)</v>
      </c>
      <c r="Q428" s="30">
        <f t="shared" ca="1" si="41"/>
        <v>47</v>
      </c>
    </row>
    <row r="429" spans="1:17" x14ac:dyDescent="0.2">
      <c r="A429" t="s">
        <v>1233</v>
      </c>
      <c r="B429" t="s">
        <v>287</v>
      </c>
      <c r="C429" t="s">
        <v>417</v>
      </c>
      <c r="D429" t="s">
        <v>418</v>
      </c>
      <c r="E429">
        <v>1</v>
      </c>
      <c r="F429" s="28">
        <v>28033</v>
      </c>
      <c r="G429" t="s">
        <v>376</v>
      </c>
      <c r="H429" t="s">
        <v>66</v>
      </c>
      <c r="I429">
        <v>3</v>
      </c>
      <c r="J429" t="s">
        <v>921</v>
      </c>
      <c r="K429" s="19" t="str">
        <f t="shared" si="36"/>
        <v>m</v>
      </c>
      <c r="L429" s="19" t="str">
        <f t="shared" si="37"/>
        <v>WC</v>
      </c>
      <c r="M429" s="19" t="str">
        <f t="shared" si="38"/>
        <v>2023</v>
      </c>
      <c r="N429" s="19" t="str">
        <f t="shared" si="39"/>
        <v>2023 WC 3</v>
      </c>
      <c r="O429" s="19">
        <f>INDEX('Points ref'!B:B, MATCH($N429, 'Points ref'!A:A, 0))</f>
        <v>0</v>
      </c>
      <c r="P429" s="21" t="str">
        <f t="shared" si="40"/>
        <v>[AUT] KERSCHNER, Krisztian (d2f7c68a)</v>
      </c>
      <c r="Q429" s="30">
        <f t="shared" ca="1" si="41"/>
        <v>49</v>
      </c>
    </row>
    <row r="430" spans="1:17" x14ac:dyDescent="0.2">
      <c r="A430" t="s">
        <v>1234</v>
      </c>
      <c r="B430" t="s">
        <v>487</v>
      </c>
      <c r="C430" t="s">
        <v>1235</v>
      </c>
      <c r="D430" t="s">
        <v>1236</v>
      </c>
      <c r="E430">
        <v>1</v>
      </c>
      <c r="F430" s="28">
        <v>28145</v>
      </c>
      <c r="G430" t="s">
        <v>376</v>
      </c>
      <c r="H430" t="s">
        <v>79</v>
      </c>
      <c r="I430">
        <v>1</v>
      </c>
      <c r="J430" t="s">
        <v>921</v>
      </c>
      <c r="K430" s="19" t="str">
        <f t="shared" si="36"/>
        <v>m</v>
      </c>
      <c r="L430" s="19" t="str">
        <f t="shared" si="37"/>
        <v>WC</v>
      </c>
      <c r="M430" s="19" t="str">
        <f t="shared" si="38"/>
        <v>2023</v>
      </c>
      <c r="N430" s="19" t="str">
        <f t="shared" si="39"/>
        <v>2023 WC 1</v>
      </c>
      <c r="O430" s="19">
        <f>INDEX('Points ref'!B:B, MATCH($N430, 'Points ref'!A:A, 0))</f>
        <v>0</v>
      </c>
      <c r="P430" s="21" t="str">
        <f t="shared" si="40"/>
        <v>[CRO] SANCIC, Josip (97136b93)</v>
      </c>
      <c r="Q430" s="30">
        <f t="shared" ca="1" si="41"/>
        <v>48</v>
      </c>
    </row>
    <row r="431" spans="1:17" x14ac:dyDescent="0.2">
      <c r="A431" t="s">
        <v>1237</v>
      </c>
      <c r="B431" t="s">
        <v>437</v>
      </c>
      <c r="C431" t="s">
        <v>1238</v>
      </c>
      <c r="D431" t="s">
        <v>1239</v>
      </c>
      <c r="E431">
        <v>1</v>
      </c>
      <c r="F431" s="28">
        <v>27836</v>
      </c>
      <c r="G431" t="s">
        <v>376</v>
      </c>
      <c r="H431" t="s">
        <v>79</v>
      </c>
      <c r="I431">
        <v>2</v>
      </c>
      <c r="J431" t="s">
        <v>921</v>
      </c>
      <c r="K431" s="19" t="str">
        <f t="shared" si="36"/>
        <v>m</v>
      </c>
      <c r="L431" s="19" t="str">
        <f t="shared" si="37"/>
        <v>WC</v>
      </c>
      <c r="M431" s="19" t="str">
        <f t="shared" si="38"/>
        <v>2023</v>
      </c>
      <c r="N431" s="19" t="str">
        <f t="shared" si="39"/>
        <v>2023 WC 2</v>
      </c>
      <c r="O431" s="19">
        <f>INDEX('Points ref'!B:B, MATCH($N431, 'Points ref'!A:A, 0))</f>
        <v>0</v>
      </c>
      <c r="P431" s="21" t="str">
        <f t="shared" si="40"/>
        <v>[POR] VIEIRA, Alexandre (ac9df1dc)</v>
      </c>
      <c r="Q431" s="30">
        <f t="shared" ca="1" si="41"/>
        <v>49</v>
      </c>
    </row>
    <row r="432" spans="1:17" x14ac:dyDescent="0.2">
      <c r="A432" t="s">
        <v>1240</v>
      </c>
      <c r="B432" t="s">
        <v>31</v>
      </c>
      <c r="C432" t="s">
        <v>1241</v>
      </c>
      <c r="D432" t="s">
        <v>1242</v>
      </c>
      <c r="E432">
        <v>1</v>
      </c>
      <c r="F432" s="28">
        <v>28247</v>
      </c>
      <c r="G432" t="s">
        <v>376</v>
      </c>
      <c r="H432" t="s">
        <v>79</v>
      </c>
      <c r="I432">
        <v>3</v>
      </c>
      <c r="J432" t="s">
        <v>921</v>
      </c>
      <c r="K432" s="19" t="str">
        <f t="shared" si="36"/>
        <v>m</v>
      </c>
      <c r="L432" s="19" t="str">
        <f t="shared" si="37"/>
        <v>WC</v>
      </c>
      <c r="M432" s="19" t="str">
        <f t="shared" si="38"/>
        <v>2023</v>
      </c>
      <c r="N432" s="19" t="str">
        <f t="shared" si="39"/>
        <v>2023 WC 3</v>
      </c>
      <c r="O432" s="19">
        <f>INDEX('Points ref'!B:B, MATCH($N432, 'Points ref'!A:A, 0))</f>
        <v>0</v>
      </c>
      <c r="P432" s="21" t="str">
        <f t="shared" si="40"/>
        <v>[GEO] BERADZE, Gocha (9b615586)</v>
      </c>
      <c r="Q432" s="30">
        <f t="shared" ca="1" si="41"/>
        <v>48</v>
      </c>
    </row>
    <row r="433" spans="1:17" x14ac:dyDescent="0.2">
      <c r="A433" t="s">
        <v>1243</v>
      </c>
      <c r="B433" t="s">
        <v>16</v>
      </c>
      <c r="C433" t="s">
        <v>1244</v>
      </c>
      <c r="D433" t="s">
        <v>1245</v>
      </c>
      <c r="E433">
        <v>1</v>
      </c>
      <c r="F433" s="28">
        <v>27169</v>
      </c>
      <c r="G433" t="s">
        <v>376</v>
      </c>
      <c r="H433" t="s">
        <v>79</v>
      </c>
      <c r="I433">
        <v>3</v>
      </c>
      <c r="J433" t="s">
        <v>921</v>
      </c>
      <c r="K433" s="19" t="str">
        <f t="shared" si="36"/>
        <v>m</v>
      </c>
      <c r="L433" s="19" t="str">
        <f t="shared" si="37"/>
        <v>WC</v>
      </c>
      <c r="M433" s="19" t="str">
        <f t="shared" si="38"/>
        <v>2023</v>
      </c>
      <c r="N433" s="19" t="str">
        <f t="shared" si="39"/>
        <v>2023 WC 3</v>
      </c>
      <c r="O433" s="19">
        <f>INDEX('Points ref'!B:B, MATCH($N433, 'Points ref'!A:A, 0))</f>
        <v>0</v>
      </c>
      <c r="P433" s="21" t="str">
        <f t="shared" si="40"/>
        <v>[FRA] TROCHERIE, Alban (76252b5a)</v>
      </c>
      <c r="Q433" s="30">
        <f t="shared" ca="1" si="41"/>
        <v>51</v>
      </c>
    </row>
    <row r="434" spans="1:17" x14ac:dyDescent="0.2">
      <c r="A434" t="s">
        <v>1246</v>
      </c>
      <c r="B434" t="s">
        <v>36</v>
      </c>
      <c r="C434" t="s">
        <v>1247</v>
      </c>
      <c r="D434" t="s">
        <v>1248</v>
      </c>
      <c r="E434">
        <v>1</v>
      </c>
      <c r="F434" s="28">
        <v>27087</v>
      </c>
      <c r="G434" t="s">
        <v>376</v>
      </c>
      <c r="H434" t="s">
        <v>93</v>
      </c>
      <c r="I434">
        <v>1</v>
      </c>
      <c r="J434" t="s">
        <v>921</v>
      </c>
      <c r="K434" s="19" t="str">
        <f t="shared" si="36"/>
        <v>m</v>
      </c>
      <c r="L434" s="19" t="str">
        <f t="shared" si="37"/>
        <v>WC</v>
      </c>
      <c r="M434" s="19" t="str">
        <f t="shared" si="38"/>
        <v>2023</v>
      </c>
      <c r="N434" s="19" t="str">
        <f t="shared" si="39"/>
        <v>2023 WC 1</v>
      </c>
      <c r="O434" s="19">
        <f>INDEX('Points ref'!B:B, MATCH($N434, 'Points ref'!A:A, 0))</f>
        <v>0</v>
      </c>
      <c r="P434" s="21" t="str">
        <f t="shared" si="40"/>
        <v>[AZE] MIRALIYEV, Movlud (52a62bd9)</v>
      </c>
      <c r="Q434" s="30">
        <f t="shared" ca="1" si="41"/>
        <v>51</v>
      </c>
    </row>
    <row r="435" spans="1:17" x14ac:dyDescent="0.2">
      <c r="A435" t="s">
        <v>434</v>
      </c>
      <c r="B435" t="s">
        <v>413</v>
      </c>
      <c r="C435" t="s">
        <v>435</v>
      </c>
      <c r="D435" t="s">
        <v>294</v>
      </c>
      <c r="E435">
        <v>1</v>
      </c>
      <c r="F435" s="28">
        <v>27712</v>
      </c>
      <c r="G435" t="s">
        <v>376</v>
      </c>
      <c r="H435" t="s">
        <v>93</v>
      </c>
      <c r="I435">
        <v>2</v>
      </c>
      <c r="J435" t="s">
        <v>921</v>
      </c>
      <c r="K435" s="19" t="str">
        <f t="shared" si="36"/>
        <v>m</v>
      </c>
      <c r="L435" s="19" t="str">
        <f t="shared" si="37"/>
        <v>WC</v>
      </c>
      <c r="M435" s="19" t="str">
        <f t="shared" si="38"/>
        <v>2023</v>
      </c>
      <c r="N435" s="19" t="str">
        <f t="shared" si="39"/>
        <v>2023 WC 2</v>
      </c>
      <c r="O435" s="19">
        <f>INDEX('Points ref'!B:B, MATCH($N435, 'Points ref'!A:A, 0))</f>
        <v>0</v>
      </c>
      <c r="P435" s="21" t="str">
        <f t="shared" si="40"/>
        <v>[SVK] SLABY, Martin (494fcbbb)</v>
      </c>
      <c r="Q435" s="30">
        <f t="shared" ca="1" si="41"/>
        <v>50</v>
      </c>
    </row>
    <row r="436" spans="1:17" x14ac:dyDescent="0.2">
      <c r="A436" t="s">
        <v>1249</v>
      </c>
      <c r="B436" t="s">
        <v>16</v>
      </c>
      <c r="C436" t="s">
        <v>1250</v>
      </c>
      <c r="D436" t="s">
        <v>1251</v>
      </c>
      <c r="E436">
        <v>1</v>
      </c>
      <c r="F436" s="28">
        <v>28299</v>
      </c>
      <c r="G436" t="s">
        <v>376</v>
      </c>
      <c r="H436" t="s">
        <v>93</v>
      </c>
      <c r="I436">
        <v>3</v>
      </c>
      <c r="J436" t="s">
        <v>921</v>
      </c>
      <c r="K436" s="19" t="str">
        <f t="shared" si="36"/>
        <v>m</v>
      </c>
      <c r="L436" s="19" t="str">
        <f t="shared" si="37"/>
        <v>WC</v>
      </c>
      <c r="M436" s="19" t="str">
        <f t="shared" si="38"/>
        <v>2023</v>
      </c>
      <c r="N436" s="19" t="str">
        <f t="shared" si="39"/>
        <v>2023 WC 3</v>
      </c>
      <c r="O436" s="19">
        <f>INDEX('Points ref'!B:B, MATCH($N436, 'Points ref'!A:A, 0))</f>
        <v>0</v>
      </c>
      <c r="P436" s="21" t="str">
        <f t="shared" si="40"/>
        <v>[FRA] TISSERAND, Erwan (d311a4d5)</v>
      </c>
      <c r="Q436" s="30">
        <f t="shared" ca="1" si="41"/>
        <v>48</v>
      </c>
    </row>
    <row r="437" spans="1:17" x14ac:dyDescent="0.2">
      <c r="A437" t="s">
        <v>1252</v>
      </c>
      <c r="B437" t="s">
        <v>31</v>
      </c>
      <c r="C437" t="s">
        <v>1253</v>
      </c>
      <c r="D437" t="s">
        <v>1254</v>
      </c>
      <c r="E437">
        <v>1</v>
      </c>
      <c r="F437" s="28">
        <v>27318</v>
      </c>
      <c r="G437" t="s">
        <v>376</v>
      </c>
      <c r="H437" t="s">
        <v>93</v>
      </c>
      <c r="I437">
        <v>3</v>
      </c>
      <c r="J437" t="s">
        <v>921</v>
      </c>
      <c r="K437" s="19" t="str">
        <f t="shared" si="36"/>
        <v>m</v>
      </c>
      <c r="L437" s="19" t="str">
        <f t="shared" si="37"/>
        <v>WC</v>
      </c>
      <c r="M437" s="19" t="str">
        <f t="shared" si="38"/>
        <v>2023</v>
      </c>
      <c r="N437" s="19" t="str">
        <f t="shared" si="39"/>
        <v>2023 WC 3</v>
      </c>
      <c r="O437" s="19">
        <f>INDEX('Points ref'!B:B, MATCH($N437, 'Points ref'!A:A, 0))</f>
        <v>0</v>
      </c>
      <c r="P437" s="21" t="str">
        <f t="shared" si="40"/>
        <v>[GEO] GIGILASHVILI, Vano (ebead8a3)</v>
      </c>
      <c r="Q437" s="30">
        <f t="shared" ca="1" si="41"/>
        <v>51</v>
      </c>
    </row>
    <row r="438" spans="1:17" x14ac:dyDescent="0.2">
      <c r="A438" s="29" t="s">
        <v>443</v>
      </c>
      <c r="B438" t="s">
        <v>31</v>
      </c>
      <c r="C438" t="s">
        <v>444</v>
      </c>
      <c r="D438" t="s">
        <v>445</v>
      </c>
      <c r="E438">
        <v>1</v>
      </c>
      <c r="F438" s="28">
        <v>27201</v>
      </c>
      <c r="G438" t="s">
        <v>376</v>
      </c>
      <c r="H438" t="s">
        <v>106</v>
      </c>
      <c r="I438">
        <v>1</v>
      </c>
      <c r="J438" t="s">
        <v>921</v>
      </c>
      <c r="K438" s="19" t="str">
        <f t="shared" si="36"/>
        <v>m</v>
      </c>
      <c r="L438" s="19" t="str">
        <f t="shared" si="37"/>
        <v>WC</v>
      </c>
      <c r="M438" s="19" t="str">
        <f t="shared" si="38"/>
        <v>2023</v>
      </c>
      <c r="N438" s="19" t="str">
        <f t="shared" si="39"/>
        <v>2023 WC 1</v>
      </c>
      <c r="O438" s="19">
        <f>INDEX('Points ref'!B:B, MATCH($N438, 'Points ref'!A:A, 0))</f>
        <v>0</v>
      </c>
      <c r="P438" s="21" t="str">
        <f t="shared" si="40"/>
        <v>[GEO] DAVITASHVILI, Alexsi (5e416c6f)</v>
      </c>
      <c r="Q438" s="30">
        <f t="shared" ca="1" si="41"/>
        <v>51</v>
      </c>
    </row>
    <row r="439" spans="1:17" x14ac:dyDescent="0.2">
      <c r="A439" t="s">
        <v>1255</v>
      </c>
      <c r="B439" t="s">
        <v>999</v>
      </c>
      <c r="C439" t="s">
        <v>1256</v>
      </c>
      <c r="D439" t="s">
        <v>1257</v>
      </c>
      <c r="E439">
        <v>1</v>
      </c>
      <c r="F439" s="28">
        <v>28733</v>
      </c>
      <c r="G439" t="s">
        <v>376</v>
      </c>
      <c r="H439" t="s">
        <v>106</v>
      </c>
      <c r="I439">
        <v>2</v>
      </c>
      <c r="J439" t="s">
        <v>921</v>
      </c>
      <c r="K439" s="19" t="str">
        <f t="shared" si="36"/>
        <v>m</v>
      </c>
      <c r="L439" s="19" t="str">
        <f t="shared" si="37"/>
        <v>WC</v>
      </c>
      <c r="M439" s="19" t="str">
        <f t="shared" si="38"/>
        <v>2023</v>
      </c>
      <c r="N439" s="19" t="str">
        <f t="shared" si="39"/>
        <v>2023 WC 2</v>
      </c>
      <c r="O439" s="19">
        <f>INDEX('Points ref'!B:B, MATCH($N439, 'Points ref'!A:A, 0))</f>
        <v>0</v>
      </c>
      <c r="P439" s="21" t="str">
        <f t="shared" si="40"/>
        <v>[MGL] ODSUREN, Bayarkhuu (675f5949)</v>
      </c>
      <c r="Q439" s="30">
        <f t="shared" ca="1" si="41"/>
        <v>47</v>
      </c>
    </row>
    <row r="440" spans="1:17" x14ac:dyDescent="0.2">
      <c r="A440" t="s">
        <v>1258</v>
      </c>
      <c r="B440" t="s">
        <v>923</v>
      </c>
      <c r="C440" t="s">
        <v>1259</v>
      </c>
      <c r="D440" t="s">
        <v>1260</v>
      </c>
      <c r="E440">
        <v>1</v>
      </c>
      <c r="F440" s="28">
        <v>28298</v>
      </c>
      <c r="G440" t="s">
        <v>376</v>
      </c>
      <c r="H440" t="s">
        <v>106</v>
      </c>
      <c r="I440">
        <v>3</v>
      </c>
      <c r="J440" t="s">
        <v>921</v>
      </c>
      <c r="K440" s="19" t="str">
        <f t="shared" si="36"/>
        <v>m</v>
      </c>
      <c r="L440" s="19" t="str">
        <f t="shared" si="37"/>
        <v>WC</v>
      </c>
      <c r="M440" s="19" t="str">
        <f t="shared" si="38"/>
        <v>2023</v>
      </c>
      <c r="N440" s="19" t="str">
        <f t="shared" si="39"/>
        <v>2023 WC 3</v>
      </c>
      <c r="O440" s="19">
        <f>INDEX('Points ref'!B:B, MATCH($N440, 'Points ref'!A:A, 0))</f>
        <v>0</v>
      </c>
      <c r="P440" s="21" t="str">
        <f t="shared" si="40"/>
        <v>[KAZ] SHARYGIN, Ramil (1294ae5a)</v>
      </c>
      <c r="Q440" s="30">
        <f t="shared" ca="1" si="41"/>
        <v>48</v>
      </c>
    </row>
    <row r="441" spans="1:17" x14ac:dyDescent="0.2">
      <c r="A441" t="s">
        <v>1261</v>
      </c>
      <c r="B441" t="s">
        <v>1040</v>
      </c>
      <c r="C441" t="s">
        <v>1262</v>
      </c>
      <c r="D441" t="s">
        <v>1263</v>
      </c>
      <c r="E441">
        <v>1</v>
      </c>
      <c r="F441" s="28">
        <v>28030</v>
      </c>
      <c r="G441" t="s">
        <v>376</v>
      </c>
      <c r="H441" t="s">
        <v>106</v>
      </c>
      <c r="I441">
        <v>3</v>
      </c>
      <c r="J441" t="s">
        <v>921</v>
      </c>
      <c r="K441" s="19" t="str">
        <f t="shared" si="36"/>
        <v>m</v>
      </c>
      <c r="L441" s="19" t="str">
        <f t="shared" si="37"/>
        <v>WC</v>
      </c>
      <c r="M441" s="19" t="str">
        <f t="shared" si="38"/>
        <v>2023</v>
      </c>
      <c r="N441" s="19" t="str">
        <f t="shared" si="39"/>
        <v>2023 WC 3</v>
      </c>
      <c r="O441" s="19">
        <f>INDEX('Points ref'!B:B, MATCH($N441, 'Points ref'!A:A, 0))</f>
        <v>0</v>
      </c>
      <c r="P441" s="21" t="str">
        <f t="shared" si="40"/>
        <v>[TJK] SABZALIEV, Behruz (d3f7beda)</v>
      </c>
      <c r="Q441" s="30">
        <f t="shared" ca="1" si="41"/>
        <v>49</v>
      </c>
    </row>
    <row r="442" spans="1:17" x14ac:dyDescent="0.2">
      <c r="A442" t="s">
        <v>1264</v>
      </c>
      <c r="B442" t="s">
        <v>174</v>
      </c>
      <c r="C442" t="s">
        <v>1265</v>
      </c>
      <c r="D442" t="s">
        <v>1266</v>
      </c>
      <c r="E442">
        <v>2</v>
      </c>
      <c r="F442" s="28">
        <v>27537</v>
      </c>
      <c r="G442" t="s">
        <v>458</v>
      </c>
      <c r="H442" t="s">
        <v>230</v>
      </c>
      <c r="I442">
        <v>1</v>
      </c>
      <c r="J442" t="s">
        <v>921</v>
      </c>
      <c r="K442" s="19" t="str">
        <f t="shared" si="36"/>
        <v>w</v>
      </c>
      <c r="L442" s="19" t="str">
        <f t="shared" si="37"/>
        <v>WC</v>
      </c>
      <c r="M442" s="19" t="str">
        <f t="shared" si="38"/>
        <v>2023</v>
      </c>
      <c r="N442" s="19" t="str">
        <f t="shared" si="39"/>
        <v>2023 WC 1</v>
      </c>
      <c r="O442" s="19">
        <f>INDEX('Points ref'!B:B, MATCH($N442, 'Points ref'!A:A, 0))</f>
        <v>0</v>
      </c>
      <c r="P442" s="21" t="str">
        <f t="shared" si="40"/>
        <v>[ESP] ROLDAN VIAR, Ana (ad98a726)</v>
      </c>
      <c r="Q442" s="30">
        <f t="shared" ca="1" si="41"/>
        <v>50</v>
      </c>
    </row>
    <row r="443" spans="1:17" x14ac:dyDescent="0.2">
      <c r="A443" t="s">
        <v>455</v>
      </c>
      <c r="B443" t="s">
        <v>437</v>
      </c>
      <c r="C443" t="s">
        <v>456</v>
      </c>
      <c r="D443" t="s">
        <v>457</v>
      </c>
      <c r="E443">
        <v>2</v>
      </c>
      <c r="F443" s="28">
        <v>28754</v>
      </c>
      <c r="G443" t="s">
        <v>458</v>
      </c>
      <c r="H443" t="s">
        <v>230</v>
      </c>
      <c r="I443">
        <v>2</v>
      </c>
      <c r="J443" t="s">
        <v>921</v>
      </c>
      <c r="K443" s="19" t="str">
        <f t="shared" si="36"/>
        <v>w</v>
      </c>
      <c r="L443" s="19" t="str">
        <f t="shared" si="37"/>
        <v>WC</v>
      </c>
      <c r="M443" s="19" t="str">
        <f t="shared" si="38"/>
        <v>2023</v>
      </c>
      <c r="N443" s="19" t="str">
        <f t="shared" si="39"/>
        <v>2023 WC 2</v>
      </c>
      <c r="O443" s="19">
        <f>INDEX('Points ref'!B:B, MATCH($N443, 'Points ref'!A:A, 0))</f>
        <v>0</v>
      </c>
      <c r="P443" s="21" t="str">
        <f t="shared" si="40"/>
        <v>[POR] COSTA, Carolina (284ff143)</v>
      </c>
      <c r="Q443" s="30">
        <f t="shared" ca="1" si="41"/>
        <v>47</v>
      </c>
    </row>
    <row r="444" spans="1:17" x14ac:dyDescent="0.2">
      <c r="A444" t="s">
        <v>1267</v>
      </c>
      <c r="B444" t="s">
        <v>27</v>
      </c>
      <c r="C444" t="s">
        <v>1268</v>
      </c>
      <c r="D444" t="s">
        <v>1269</v>
      </c>
      <c r="E444">
        <v>2</v>
      </c>
      <c r="F444" s="28">
        <v>27408</v>
      </c>
      <c r="G444" t="s">
        <v>458</v>
      </c>
      <c r="H444" t="s">
        <v>230</v>
      </c>
      <c r="I444">
        <v>3</v>
      </c>
      <c r="J444" t="s">
        <v>921</v>
      </c>
      <c r="K444" s="19" t="str">
        <f t="shared" si="36"/>
        <v>w</v>
      </c>
      <c r="L444" s="19" t="str">
        <f t="shared" si="37"/>
        <v>WC</v>
      </c>
      <c r="M444" s="19" t="str">
        <f t="shared" si="38"/>
        <v>2023</v>
      </c>
      <c r="N444" s="19" t="str">
        <f t="shared" si="39"/>
        <v>2023 WC 3</v>
      </c>
      <c r="O444" s="19">
        <f>INDEX('Points ref'!B:B, MATCH($N444, 'Points ref'!A:A, 0))</f>
        <v>0</v>
      </c>
      <c r="P444" s="21" t="str">
        <f t="shared" si="40"/>
        <v>[ITA] CARTA, Alessandra (2981d591)</v>
      </c>
      <c r="Q444" s="30">
        <f t="shared" ca="1" si="41"/>
        <v>50</v>
      </c>
    </row>
    <row r="445" spans="1:17" x14ac:dyDescent="0.2">
      <c r="A445" t="s">
        <v>1270</v>
      </c>
      <c r="B445" t="s">
        <v>936</v>
      </c>
      <c r="C445" t="s">
        <v>1271</v>
      </c>
      <c r="D445" t="s">
        <v>1272</v>
      </c>
      <c r="E445">
        <v>2</v>
      </c>
      <c r="F445" s="28">
        <v>28710</v>
      </c>
      <c r="G445" t="s">
        <v>458</v>
      </c>
      <c r="H445" t="s">
        <v>117</v>
      </c>
      <c r="I445">
        <v>1</v>
      </c>
      <c r="J445" t="s">
        <v>921</v>
      </c>
      <c r="K445" s="19" t="str">
        <f t="shared" si="36"/>
        <v>w</v>
      </c>
      <c r="L445" s="19" t="str">
        <f t="shared" si="37"/>
        <v>WC</v>
      </c>
      <c r="M445" s="19" t="str">
        <f t="shared" si="38"/>
        <v>2023</v>
      </c>
      <c r="N445" s="19" t="str">
        <f t="shared" si="39"/>
        <v>2023 WC 1</v>
      </c>
      <c r="O445" s="19">
        <f>INDEX('Points ref'!B:B, MATCH($N445, 'Points ref'!A:A, 0))</f>
        <v>0</v>
      </c>
      <c r="P445" s="21" t="str">
        <f t="shared" si="40"/>
        <v>[BRA] SOARES RIBEIRO, Rosangela (f6fb4f6a)</v>
      </c>
      <c r="Q445" s="30">
        <f t="shared" ca="1" si="41"/>
        <v>47</v>
      </c>
    </row>
    <row r="446" spans="1:17" x14ac:dyDescent="0.2">
      <c r="A446" t="s">
        <v>480</v>
      </c>
      <c r="B446" t="s">
        <v>16</v>
      </c>
      <c r="C446" t="s">
        <v>481</v>
      </c>
      <c r="D446" t="s">
        <v>482</v>
      </c>
      <c r="E446">
        <v>2</v>
      </c>
      <c r="F446" s="28">
        <v>28655</v>
      </c>
      <c r="G446" t="s">
        <v>458</v>
      </c>
      <c r="H446" t="s">
        <v>117</v>
      </c>
      <c r="I446">
        <v>2</v>
      </c>
      <c r="J446" t="s">
        <v>921</v>
      </c>
      <c r="K446" s="19" t="str">
        <f t="shared" si="36"/>
        <v>w</v>
      </c>
      <c r="L446" s="19" t="str">
        <f t="shared" si="37"/>
        <v>WC</v>
      </c>
      <c r="M446" s="19" t="str">
        <f t="shared" si="38"/>
        <v>2023</v>
      </c>
      <c r="N446" s="19" t="str">
        <f t="shared" si="39"/>
        <v>2023 WC 2</v>
      </c>
      <c r="O446" s="19">
        <f>INDEX('Points ref'!B:B, MATCH($N446, 'Points ref'!A:A, 0))</f>
        <v>0</v>
      </c>
      <c r="P446" s="21" t="str">
        <f t="shared" si="40"/>
        <v>[FRA] ROLAND, Delphine (791d455a)</v>
      </c>
      <c r="Q446" s="30">
        <f t="shared" ca="1" si="41"/>
        <v>47</v>
      </c>
    </row>
    <row r="447" spans="1:17" x14ac:dyDescent="0.2">
      <c r="A447">
        <v>64593353</v>
      </c>
      <c r="B447" t="s">
        <v>279</v>
      </c>
      <c r="C447" t="s">
        <v>478</v>
      </c>
      <c r="D447" t="s">
        <v>479</v>
      </c>
      <c r="E447">
        <v>2</v>
      </c>
      <c r="F447" s="28">
        <v>27152</v>
      </c>
      <c r="G447" t="s">
        <v>458</v>
      </c>
      <c r="H447" t="s">
        <v>117</v>
      </c>
      <c r="I447">
        <v>3</v>
      </c>
      <c r="J447" t="s">
        <v>921</v>
      </c>
      <c r="K447" s="19" t="str">
        <f t="shared" si="36"/>
        <v>w</v>
      </c>
      <c r="L447" s="19" t="str">
        <f t="shared" si="37"/>
        <v>WC</v>
      </c>
      <c r="M447" s="19" t="str">
        <f t="shared" si="38"/>
        <v>2023</v>
      </c>
      <c r="N447" s="19" t="str">
        <f t="shared" si="39"/>
        <v>2023 WC 3</v>
      </c>
      <c r="O447" s="19">
        <f>INDEX('Points ref'!B:B, MATCH($N447, 'Points ref'!A:A, 0))</f>
        <v>0</v>
      </c>
      <c r="P447" s="21" t="str">
        <f t="shared" si="40"/>
        <v>[HUN] VESZI, Klara (64593353)</v>
      </c>
      <c r="Q447" s="30">
        <f t="shared" ca="1" si="41"/>
        <v>51</v>
      </c>
    </row>
    <row r="448" spans="1:17" x14ac:dyDescent="0.2">
      <c r="A448" t="s">
        <v>475</v>
      </c>
      <c r="B448" t="s">
        <v>23</v>
      </c>
      <c r="C448" t="s">
        <v>476</v>
      </c>
      <c r="D448" t="s">
        <v>477</v>
      </c>
      <c r="E448">
        <v>2</v>
      </c>
      <c r="F448" s="28">
        <v>28348</v>
      </c>
      <c r="G448" t="s">
        <v>458</v>
      </c>
      <c r="H448" t="s">
        <v>117</v>
      </c>
      <c r="I448">
        <v>3</v>
      </c>
      <c r="J448" t="s">
        <v>921</v>
      </c>
      <c r="K448" s="19" t="str">
        <f t="shared" si="36"/>
        <v>w</v>
      </c>
      <c r="L448" s="19" t="str">
        <f t="shared" si="37"/>
        <v>WC</v>
      </c>
      <c r="M448" s="19" t="str">
        <f t="shared" si="38"/>
        <v>2023</v>
      </c>
      <c r="N448" s="19" t="str">
        <f t="shared" si="39"/>
        <v>2023 WC 3</v>
      </c>
      <c r="O448" s="19">
        <f>INDEX('Points ref'!B:B, MATCH($N448, 'Points ref'!A:A, 0))</f>
        <v>0</v>
      </c>
      <c r="P448" s="21" t="str">
        <f t="shared" si="40"/>
        <v>[CZE] NESTAKOVA, Michaela (fcf1ab9e)</v>
      </c>
      <c r="Q448" s="30">
        <f t="shared" ca="1" si="41"/>
        <v>48</v>
      </c>
    </row>
    <row r="449" spans="1:17" x14ac:dyDescent="0.2">
      <c r="A449" t="s">
        <v>496</v>
      </c>
      <c r="B449" t="s">
        <v>287</v>
      </c>
      <c r="C449" t="s">
        <v>497</v>
      </c>
      <c r="D449" t="s">
        <v>498</v>
      </c>
      <c r="E449">
        <v>2</v>
      </c>
      <c r="F449" s="28">
        <v>28574</v>
      </c>
      <c r="G449" t="s">
        <v>458</v>
      </c>
      <c r="H449" t="s">
        <v>261</v>
      </c>
      <c r="I449">
        <v>1</v>
      </c>
      <c r="J449" t="s">
        <v>921</v>
      </c>
      <c r="K449" s="19" t="str">
        <f t="shared" si="36"/>
        <v>w</v>
      </c>
      <c r="L449" s="19" t="str">
        <f t="shared" si="37"/>
        <v>WC</v>
      </c>
      <c r="M449" s="19" t="str">
        <f t="shared" si="38"/>
        <v>2023</v>
      </c>
      <c r="N449" s="19" t="str">
        <f t="shared" si="39"/>
        <v>2023 WC 1</v>
      </c>
      <c r="O449" s="19">
        <f>INDEX('Points ref'!B:B, MATCH($N449, 'Points ref'!A:A, 0))</f>
        <v>0</v>
      </c>
      <c r="P449" s="21" t="str">
        <f t="shared" si="40"/>
        <v>[AUT] LOOS, Claudia (e15ebc8a)</v>
      </c>
      <c r="Q449" s="30">
        <f t="shared" ca="1" si="41"/>
        <v>47</v>
      </c>
    </row>
    <row r="450" spans="1:17" x14ac:dyDescent="0.2">
      <c r="A450" t="s">
        <v>1273</v>
      </c>
      <c r="B450" t="s">
        <v>936</v>
      </c>
      <c r="C450" t="s">
        <v>1274</v>
      </c>
      <c r="D450" t="s">
        <v>1275</v>
      </c>
      <c r="E450">
        <v>2</v>
      </c>
      <c r="F450" s="28">
        <v>28439</v>
      </c>
      <c r="G450" t="s">
        <v>458</v>
      </c>
      <c r="H450" t="s">
        <v>261</v>
      </c>
      <c r="I450">
        <v>2</v>
      </c>
      <c r="J450" t="s">
        <v>921</v>
      </c>
      <c r="K450" s="19" t="str">
        <f t="shared" si="36"/>
        <v>w</v>
      </c>
      <c r="L450" s="19" t="str">
        <f t="shared" si="37"/>
        <v>WC</v>
      </c>
      <c r="M450" s="19" t="str">
        <f t="shared" si="38"/>
        <v>2023</v>
      </c>
      <c r="N450" s="19" t="str">
        <f t="shared" si="39"/>
        <v>2023 WC 2</v>
      </c>
      <c r="O450" s="19">
        <f>INDEX('Points ref'!B:B, MATCH($N450, 'Points ref'!A:A, 0))</f>
        <v>0</v>
      </c>
      <c r="P450" s="21" t="str">
        <f t="shared" si="40"/>
        <v>[BRA] ALVIM, Ana Lucia (8a7a6b35)</v>
      </c>
      <c r="Q450" s="30">
        <f t="shared" ca="1" si="41"/>
        <v>48</v>
      </c>
    </row>
    <row r="451" spans="1:17" x14ac:dyDescent="0.2">
      <c r="A451" t="s">
        <v>493</v>
      </c>
      <c r="B451" t="s">
        <v>16</v>
      </c>
      <c r="C451" t="s">
        <v>494</v>
      </c>
      <c r="D451" t="s">
        <v>495</v>
      </c>
      <c r="E451">
        <v>2</v>
      </c>
      <c r="F451" s="28">
        <v>28996</v>
      </c>
      <c r="G451" t="s">
        <v>458</v>
      </c>
      <c r="H451" t="s">
        <v>261</v>
      </c>
      <c r="I451">
        <v>3</v>
      </c>
      <c r="J451" t="s">
        <v>921</v>
      </c>
      <c r="K451" s="19" t="str">
        <f t="shared" ref="K451:K514" si="42">IF(MID(G451,LEN($G451)-1,1)="M","m","w")</f>
        <v>w</v>
      </c>
      <c r="L451" s="19" t="str">
        <f t="shared" ref="L451:L514" si="43">IF(ISNUMBER(SEARCH("Cup", $J451)), "Cup", IF(ISNUMBER(SEARCH("European Judo Championships", $J451)), "EC", IF(ISNUMBER(SEARCH("World Championships", $J451)), "WC", "")))</f>
        <v>WC</v>
      </c>
      <c r="M451" s="19" t="str">
        <f t="shared" ref="M451:M514" si="44">RIGHT($J451, 4)</f>
        <v>2023</v>
      </c>
      <c r="N451" s="19" t="str">
        <f t="shared" ref="N451:N514" si="45">M451&amp;" "&amp;L451&amp;" "&amp;I451</f>
        <v>2023 WC 3</v>
      </c>
      <c r="O451" s="19">
        <f>INDEX('Points ref'!B:B, MATCH($N451, 'Points ref'!A:A, 0))</f>
        <v>0</v>
      </c>
      <c r="P451" s="21" t="str">
        <f t="shared" ref="P451:P514" si="46">"["&amp;B451&amp;"] "&amp;C451&amp;", "&amp;D451&amp;" ("&amp;A451&amp;")"</f>
        <v>[FRA] HYPOLITE, Laurence (a4f7851e)</v>
      </c>
      <c r="Q451" s="30">
        <f t="shared" ref="Q451:Q514" ca="1" si="47">YEAR(TODAY())-YEAR(F451)</f>
        <v>46</v>
      </c>
    </row>
    <row r="452" spans="1:17" x14ac:dyDescent="0.2">
      <c r="A452" t="s">
        <v>499</v>
      </c>
      <c r="B452" t="s">
        <v>27</v>
      </c>
      <c r="C452" t="s">
        <v>500</v>
      </c>
      <c r="D452" t="s">
        <v>501</v>
      </c>
      <c r="E452">
        <v>2</v>
      </c>
      <c r="F452" s="28">
        <v>27063</v>
      </c>
      <c r="G452" t="s">
        <v>458</v>
      </c>
      <c r="H452" t="s">
        <v>138</v>
      </c>
      <c r="I452">
        <v>1</v>
      </c>
      <c r="J452" t="s">
        <v>921</v>
      </c>
      <c r="K452" s="19" t="str">
        <f t="shared" si="42"/>
        <v>w</v>
      </c>
      <c r="L452" s="19" t="str">
        <f t="shared" si="43"/>
        <v>WC</v>
      </c>
      <c r="M452" s="19" t="str">
        <f t="shared" si="44"/>
        <v>2023</v>
      </c>
      <c r="N452" s="19" t="str">
        <f t="shared" si="45"/>
        <v>2023 WC 1</v>
      </c>
      <c r="O452" s="19">
        <f>INDEX('Points ref'!B:B, MATCH($N452, 'Points ref'!A:A, 0))</f>
        <v>0</v>
      </c>
      <c r="P452" s="21" t="str">
        <f t="shared" si="46"/>
        <v>[ITA] MAGINI, Cristina (6e1db399)</v>
      </c>
      <c r="Q452" s="30">
        <f t="shared" ca="1" si="47"/>
        <v>51</v>
      </c>
    </row>
    <row r="453" spans="1:17" x14ac:dyDescent="0.2">
      <c r="A453" t="s">
        <v>1276</v>
      </c>
      <c r="B453" t="s">
        <v>1277</v>
      </c>
      <c r="C453" t="s">
        <v>1278</v>
      </c>
      <c r="D453" t="s">
        <v>1279</v>
      </c>
      <c r="E453">
        <v>2</v>
      </c>
      <c r="F453" s="28">
        <v>28570</v>
      </c>
      <c r="G453" t="s">
        <v>458</v>
      </c>
      <c r="H453" t="s">
        <v>138</v>
      </c>
      <c r="I453">
        <v>2</v>
      </c>
      <c r="J453" t="s">
        <v>921</v>
      </c>
      <c r="K453" s="19" t="str">
        <f t="shared" si="42"/>
        <v>w</v>
      </c>
      <c r="L453" s="19" t="str">
        <f t="shared" si="43"/>
        <v>WC</v>
      </c>
      <c r="M453" s="19" t="str">
        <f t="shared" si="44"/>
        <v>2023</v>
      </c>
      <c r="N453" s="19" t="str">
        <f t="shared" si="45"/>
        <v>2023 WC 2</v>
      </c>
      <c r="O453" s="19">
        <f>INDEX('Points ref'!B:B, MATCH($N453, 'Points ref'!A:A, 0))</f>
        <v>0</v>
      </c>
      <c r="P453" s="21" t="str">
        <f t="shared" si="46"/>
        <v>[CAN] MCALPINE, Amanda (5293fe59)</v>
      </c>
      <c r="Q453" s="30">
        <f t="shared" ca="1" si="47"/>
        <v>47</v>
      </c>
    </row>
    <row r="454" spans="1:17" x14ac:dyDescent="0.2">
      <c r="A454" t="s">
        <v>1280</v>
      </c>
      <c r="B454" t="s">
        <v>999</v>
      </c>
      <c r="C454" t="s">
        <v>1281</v>
      </c>
      <c r="D454" t="s">
        <v>1282</v>
      </c>
      <c r="E454">
        <v>2</v>
      </c>
      <c r="F454" s="28">
        <v>27070</v>
      </c>
      <c r="G454" t="s">
        <v>458</v>
      </c>
      <c r="H454" t="s">
        <v>138</v>
      </c>
      <c r="I454">
        <v>3</v>
      </c>
      <c r="J454" t="s">
        <v>921</v>
      </c>
      <c r="K454" s="19" t="str">
        <f t="shared" si="42"/>
        <v>w</v>
      </c>
      <c r="L454" s="19" t="str">
        <f t="shared" si="43"/>
        <v>WC</v>
      </c>
      <c r="M454" s="19" t="str">
        <f t="shared" si="44"/>
        <v>2023</v>
      </c>
      <c r="N454" s="19" t="str">
        <f t="shared" si="45"/>
        <v>2023 WC 3</v>
      </c>
      <c r="O454" s="19">
        <f>INDEX('Points ref'!B:B, MATCH($N454, 'Points ref'!A:A, 0))</f>
        <v>0</v>
      </c>
      <c r="P454" s="21" t="str">
        <f t="shared" si="46"/>
        <v>[MGL] LEGDEN, Bayarmaa (9f8eeb45)</v>
      </c>
      <c r="Q454" s="30">
        <f t="shared" ca="1" si="47"/>
        <v>51</v>
      </c>
    </row>
    <row r="455" spans="1:17" x14ac:dyDescent="0.2">
      <c r="A455" t="s">
        <v>508</v>
      </c>
      <c r="B455" t="s">
        <v>16</v>
      </c>
      <c r="C455" t="s">
        <v>509</v>
      </c>
      <c r="D455" t="s">
        <v>510</v>
      </c>
      <c r="E455">
        <v>1</v>
      </c>
      <c r="F455" s="28">
        <v>26975</v>
      </c>
      <c r="G455" t="s">
        <v>511</v>
      </c>
      <c r="H455" t="s">
        <v>20</v>
      </c>
      <c r="I455">
        <v>1</v>
      </c>
      <c r="J455" t="s">
        <v>921</v>
      </c>
      <c r="K455" s="19" t="str">
        <f t="shared" si="42"/>
        <v>m</v>
      </c>
      <c r="L455" s="19" t="str">
        <f t="shared" si="43"/>
        <v>WC</v>
      </c>
      <c r="M455" s="19" t="str">
        <f t="shared" si="44"/>
        <v>2023</v>
      </c>
      <c r="N455" s="19" t="str">
        <f t="shared" si="45"/>
        <v>2023 WC 1</v>
      </c>
      <c r="O455" s="19">
        <f>INDEX('Points ref'!B:B, MATCH($N455, 'Points ref'!A:A, 0))</f>
        <v>0</v>
      </c>
      <c r="P455" s="21" t="str">
        <f t="shared" si="46"/>
        <v>[FRA] DJADRI, Sofiane (ffe6d857)</v>
      </c>
      <c r="Q455" s="30">
        <f t="shared" ca="1" si="47"/>
        <v>52</v>
      </c>
    </row>
    <row r="456" spans="1:17" x14ac:dyDescent="0.2">
      <c r="A456" t="s">
        <v>512</v>
      </c>
      <c r="B456" t="s">
        <v>44</v>
      </c>
      <c r="C456" t="s">
        <v>513</v>
      </c>
      <c r="D456" t="s">
        <v>514</v>
      </c>
      <c r="E456">
        <v>1</v>
      </c>
      <c r="F456" s="28">
        <v>25618</v>
      </c>
      <c r="G456" t="s">
        <v>511</v>
      </c>
      <c r="H456" t="s">
        <v>20</v>
      </c>
      <c r="I456">
        <v>2</v>
      </c>
      <c r="J456" t="s">
        <v>921</v>
      </c>
      <c r="K456" s="19" t="str">
        <f t="shared" si="42"/>
        <v>m</v>
      </c>
      <c r="L456" s="19" t="str">
        <f t="shared" si="43"/>
        <v>WC</v>
      </c>
      <c r="M456" s="19" t="str">
        <f t="shared" si="44"/>
        <v>2023</v>
      </c>
      <c r="N456" s="19" t="str">
        <f t="shared" si="45"/>
        <v>2023 WC 2</v>
      </c>
      <c r="O456" s="19">
        <f>INDEX('Points ref'!B:B, MATCH($N456, 'Points ref'!A:A, 0))</f>
        <v>0</v>
      </c>
      <c r="P456" s="21" t="str">
        <f t="shared" si="46"/>
        <v>[BEL] AGOSTINI, Ermanno (71fcf71b)</v>
      </c>
      <c r="Q456" s="30">
        <f t="shared" ca="1" si="47"/>
        <v>55</v>
      </c>
    </row>
    <row r="457" spans="1:17" x14ac:dyDescent="0.2">
      <c r="A457" t="s">
        <v>1283</v>
      </c>
      <c r="B457" t="s">
        <v>923</v>
      </c>
      <c r="C457" t="s">
        <v>1284</v>
      </c>
      <c r="D457" t="s">
        <v>1285</v>
      </c>
      <c r="E457">
        <v>1</v>
      </c>
      <c r="F457" s="28">
        <v>25466</v>
      </c>
      <c r="G457" t="s">
        <v>511</v>
      </c>
      <c r="H457" t="s">
        <v>20</v>
      </c>
      <c r="I457">
        <v>3</v>
      </c>
      <c r="J457" t="s">
        <v>921</v>
      </c>
      <c r="K457" s="19" t="str">
        <f t="shared" si="42"/>
        <v>m</v>
      </c>
      <c r="L457" s="19" t="str">
        <f t="shared" si="43"/>
        <v>WC</v>
      </c>
      <c r="M457" s="19" t="str">
        <f t="shared" si="44"/>
        <v>2023</v>
      </c>
      <c r="N457" s="19" t="str">
        <f t="shared" si="45"/>
        <v>2023 WC 3</v>
      </c>
      <c r="O457" s="19">
        <f>INDEX('Points ref'!B:B, MATCH($N457, 'Points ref'!A:A, 0))</f>
        <v>0</v>
      </c>
      <c r="P457" s="21" t="str">
        <f t="shared" si="46"/>
        <v>[KAZ] SMBAYEV, Zhassassyn (e13832fc)</v>
      </c>
      <c r="Q457" s="30">
        <f t="shared" ca="1" si="47"/>
        <v>56</v>
      </c>
    </row>
    <row r="458" spans="1:17" x14ac:dyDescent="0.2">
      <c r="A458" t="s">
        <v>517</v>
      </c>
      <c r="B458" t="s">
        <v>27</v>
      </c>
      <c r="C458" t="s">
        <v>518</v>
      </c>
      <c r="D458" t="s">
        <v>519</v>
      </c>
      <c r="E458">
        <v>1</v>
      </c>
      <c r="F458" s="28">
        <v>25294</v>
      </c>
      <c r="G458" t="s">
        <v>511</v>
      </c>
      <c r="H458" t="s">
        <v>20</v>
      </c>
      <c r="I458">
        <v>3</v>
      </c>
      <c r="J458" t="s">
        <v>921</v>
      </c>
      <c r="K458" s="19" t="str">
        <f t="shared" si="42"/>
        <v>m</v>
      </c>
      <c r="L458" s="19" t="str">
        <f t="shared" si="43"/>
        <v>WC</v>
      </c>
      <c r="M458" s="19" t="str">
        <f t="shared" si="44"/>
        <v>2023</v>
      </c>
      <c r="N458" s="19" t="str">
        <f t="shared" si="45"/>
        <v>2023 WC 3</v>
      </c>
      <c r="O458" s="19">
        <f>INDEX('Points ref'!B:B, MATCH($N458, 'Points ref'!A:A, 0))</f>
        <v>0</v>
      </c>
      <c r="P458" s="21" t="str">
        <f t="shared" si="46"/>
        <v>[ITA] MURRONI, Fabrizio (b68e7f83)</v>
      </c>
      <c r="Q458" s="30">
        <f t="shared" ca="1" si="47"/>
        <v>56</v>
      </c>
    </row>
    <row r="459" spans="1:17" x14ac:dyDescent="0.2">
      <c r="A459" t="s">
        <v>520</v>
      </c>
      <c r="B459" t="s">
        <v>437</v>
      </c>
      <c r="C459" t="s">
        <v>521</v>
      </c>
      <c r="D459" t="s">
        <v>522</v>
      </c>
      <c r="E459">
        <v>1</v>
      </c>
      <c r="F459" s="28">
        <v>26790</v>
      </c>
      <c r="G459" t="s">
        <v>511</v>
      </c>
      <c r="H459" t="s">
        <v>34</v>
      </c>
      <c r="I459">
        <v>1</v>
      </c>
      <c r="J459" t="s">
        <v>921</v>
      </c>
      <c r="K459" s="19" t="str">
        <f t="shared" si="42"/>
        <v>m</v>
      </c>
      <c r="L459" s="19" t="str">
        <f t="shared" si="43"/>
        <v>WC</v>
      </c>
      <c r="M459" s="19" t="str">
        <f t="shared" si="44"/>
        <v>2023</v>
      </c>
      <c r="N459" s="19" t="str">
        <f t="shared" si="45"/>
        <v>2023 WC 1</v>
      </c>
      <c r="O459" s="19">
        <f>INDEX('Points ref'!B:B, MATCH($N459, 'Points ref'!A:A, 0))</f>
        <v>0</v>
      </c>
      <c r="P459" s="21" t="str">
        <f t="shared" si="46"/>
        <v>[POR] ANTONIO, Nuno (6625da7a)</v>
      </c>
      <c r="Q459" s="30">
        <f t="shared" ca="1" si="47"/>
        <v>52</v>
      </c>
    </row>
    <row r="460" spans="1:17" x14ac:dyDescent="0.2">
      <c r="A460" t="s">
        <v>1286</v>
      </c>
      <c r="B460" t="s">
        <v>1230</v>
      </c>
      <c r="C460" t="s">
        <v>1287</v>
      </c>
      <c r="D460" t="s">
        <v>1288</v>
      </c>
      <c r="E460">
        <v>1</v>
      </c>
      <c r="F460" s="28">
        <v>26150</v>
      </c>
      <c r="G460" t="s">
        <v>511</v>
      </c>
      <c r="H460" t="s">
        <v>34</v>
      </c>
      <c r="I460">
        <v>2</v>
      </c>
      <c r="J460" t="s">
        <v>921</v>
      </c>
      <c r="K460" s="19" t="str">
        <f t="shared" si="42"/>
        <v>m</v>
      </c>
      <c r="L460" s="19" t="str">
        <f t="shared" si="43"/>
        <v>WC</v>
      </c>
      <c r="M460" s="19" t="str">
        <f t="shared" si="44"/>
        <v>2023</v>
      </c>
      <c r="N460" s="19" t="str">
        <f t="shared" si="45"/>
        <v>2023 WC 2</v>
      </c>
      <c r="O460" s="19">
        <f>INDEX('Points ref'!B:B, MATCH($N460, 'Points ref'!A:A, 0))</f>
        <v>0</v>
      </c>
      <c r="P460" s="21" t="str">
        <f t="shared" si="46"/>
        <v>[JPN] NISHIO, Shinji (cd5d7ec3)</v>
      </c>
      <c r="Q460" s="30">
        <f t="shared" ca="1" si="47"/>
        <v>54</v>
      </c>
    </row>
    <row r="461" spans="1:17" x14ac:dyDescent="0.2">
      <c r="A461" t="s">
        <v>527</v>
      </c>
      <c r="B461" t="s">
        <v>16</v>
      </c>
      <c r="C461" t="s">
        <v>528</v>
      </c>
      <c r="D461" t="s">
        <v>388</v>
      </c>
      <c r="E461">
        <v>1</v>
      </c>
      <c r="F461" s="28">
        <v>26229</v>
      </c>
      <c r="G461" t="s">
        <v>511</v>
      </c>
      <c r="H461" t="s">
        <v>34</v>
      </c>
      <c r="I461">
        <v>3</v>
      </c>
      <c r="J461" t="s">
        <v>921</v>
      </c>
      <c r="K461" s="19" t="str">
        <f t="shared" si="42"/>
        <v>m</v>
      </c>
      <c r="L461" s="19" t="str">
        <f t="shared" si="43"/>
        <v>WC</v>
      </c>
      <c r="M461" s="19" t="str">
        <f t="shared" si="44"/>
        <v>2023</v>
      </c>
      <c r="N461" s="19" t="str">
        <f t="shared" si="45"/>
        <v>2023 WC 3</v>
      </c>
      <c r="O461" s="19">
        <f>INDEX('Points ref'!B:B, MATCH($N461, 'Points ref'!A:A, 0))</f>
        <v>0</v>
      </c>
      <c r="P461" s="21" t="str">
        <f t="shared" si="46"/>
        <v>[FRA] WERNER, YANN (b25f7b41)</v>
      </c>
      <c r="Q461" s="30">
        <f t="shared" ca="1" si="47"/>
        <v>54</v>
      </c>
    </row>
    <row r="462" spans="1:17" x14ac:dyDescent="0.2">
      <c r="A462" t="s">
        <v>1289</v>
      </c>
      <c r="B462" t="s">
        <v>16</v>
      </c>
      <c r="C462" t="s">
        <v>1290</v>
      </c>
      <c r="D462" t="s">
        <v>1291</v>
      </c>
      <c r="E462">
        <v>1</v>
      </c>
      <c r="F462" s="28">
        <v>25603</v>
      </c>
      <c r="G462" t="s">
        <v>511</v>
      </c>
      <c r="H462" t="s">
        <v>34</v>
      </c>
      <c r="I462">
        <v>3</v>
      </c>
      <c r="J462" t="s">
        <v>921</v>
      </c>
      <c r="K462" s="19" t="str">
        <f t="shared" si="42"/>
        <v>m</v>
      </c>
      <c r="L462" s="19" t="str">
        <f t="shared" si="43"/>
        <v>WC</v>
      </c>
      <c r="M462" s="19" t="str">
        <f t="shared" si="44"/>
        <v>2023</v>
      </c>
      <c r="N462" s="19" t="str">
        <f t="shared" si="45"/>
        <v>2023 WC 3</v>
      </c>
      <c r="O462" s="19">
        <f>INDEX('Points ref'!B:B, MATCH($N462, 'Points ref'!A:A, 0))</f>
        <v>0</v>
      </c>
      <c r="P462" s="21" t="str">
        <f t="shared" si="46"/>
        <v>[FRA] LIN, Frederic (7b2d6cfe)</v>
      </c>
      <c r="Q462" s="30">
        <f t="shared" ca="1" si="47"/>
        <v>55</v>
      </c>
    </row>
    <row r="463" spans="1:17" x14ac:dyDescent="0.2">
      <c r="A463" t="s">
        <v>1292</v>
      </c>
      <c r="B463" t="s">
        <v>31</v>
      </c>
      <c r="C463" t="s">
        <v>1293</v>
      </c>
      <c r="D463" t="s">
        <v>814</v>
      </c>
      <c r="E463">
        <v>1</v>
      </c>
      <c r="F463" s="28">
        <v>25364</v>
      </c>
      <c r="G463" t="s">
        <v>511</v>
      </c>
      <c r="H463" t="s">
        <v>51</v>
      </c>
      <c r="I463">
        <v>1</v>
      </c>
      <c r="J463" t="s">
        <v>921</v>
      </c>
      <c r="K463" s="19" t="str">
        <f t="shared" si="42"/>
        <v>m</v>
      </c>
      <c r="L463" s="19" t="str">
        <f t="shared" si="43"/>
        <v>WC</v>
      </c>
      <c r="M463" s="19" t="str">
        <f t="shared" si="44"/>
        <v>2023</v>
      </c>
      <c r="N463" s="19" t="str">
        <f t="shared" si="45"/>
        <v>2023 WC 1</v>
      </c>
      <c r="O463" s="19">
        <f>INDEX('Points ref'!B:B, MATCH($N463, 'Points ref'!A:A, 0))</f>
        <v>0</v>
      </c>
      <c r="P463" s="21" t="str">
        <f t="shared" si="46"/>
        <v>[GEO] ALIBEGASHVILI, Gigla (fab461d8)</v>
      </c>
      <c r="Q463" s="30">
        <f t="shared" ca="1" si="47"/>
        <v>56</v>
      </c>
    </row>
    <row r="464" spans="1:17" x14ac:dyDescent="0.2">
      <c r="A464" t="s">
        <v>1294</v>
      </c>
      <c r="B464" t="s">
        <v>936</v>
      </c>
      <c r="C464" t="s">
        <v>1295</v>
      </c>
      <c r="D464" t="s">
        <v>1296</v>
      </c>
      <c r="E464">
        <v>1</v>
      </c>
      <c r="F464" s="28">
        <v>26054</v>
      </c>
      <c r="G464" t="s">
        <v>511</v>
      </c>
      <c r="H464" t="s">
        <v>51</v>
      </c>
      <c r="I464">
        <v>2</v>
      </c>
      <c r="J464" t="s">
        <v>921</v>
      </c>
      <c r="K464" s="19" t="str">
        <f t="shared" si="42"/>
        <v>m</v>
      </c>
      <c r="L464" s="19" t="str">
        <f t="shared" si="43"/>
        <v>WC</v>
      </c>
      <c r="M464" s="19" t="str">
        <f t="shared" si="44"/>
        <v>2023</v>
      </c>
      <c r="N464" s="19" t="str">
        <f t="shared" si="45"/>
        <v>2023 WC 2</v>
      </c>
      <c r="O464" s="19">
        <f>INDEX('Points ref'!B:B, MATCH($N464, 'Points ref'!A:A, 0))</f>
        <v>0</v>
      </c>
      <c r="P464" s="21" t="str">
        <f t="shared" si="46"/>
        <v>[BRA] LANNA, Lus Fernando (1c5feebe)</v>
      </c>
      <c r="Q464" s="30">
        <f t="shared" ca="1" si="47"/>
        <v>54</v>
      </c>
    </row>
    <row r="465" spans="1:17" x14ac:dyDescent="0.2">
      <c r="A465" t="s">
        <v>1297</v>
      </c>
      <c r="B465" t="s">
        <v>1152</v>
      </c>
      <c r="C465" t="s">
        <v>1298</v>
      </c>
      <c r="D465" t="s">
        <v>294</v>
      </c>
      <c r="E465">
        <v>1</v>
      </c>
      <c r="F465" s="28">
        <v>26140</v>
      </c>
      <c r="G465" t="s">
        <v>511</v>
      </c>
      <c r="H465" t="s">
        <v>51</v>
      </c>
      <c r="I465">
        <v>3</v>
      </c>
      <c r="J465" t="s">
        <v>921</v>
      </c>
      <c r="K465" s="19" t="str">
        <f t="shared" si="42"/>
        <v>m</v>
      </c>
      <c r="L465" s="19" t="str">
        <f t="shared" si="43"/>
        <v>WC</v>
      </c>
      <c r="M465" s="19" t="str">
        <f t="shared" si="44"/>
        <v>2023</v>
      </c>
      <c r="N465" s="19" t="str">
        <f t="shared" si="45"/>
        <v>2023 WC 3</v>
      </c>
      <c r="O465" s="19">
        <f>INDEX('Points ref'!B:B, MATCH($N465, 'Points ref'!A:A, 0))</f>
        <v>0</v>
      </c>
      <c r="P465" s="21" t="str">
        <f t="shared" si="46"/>
        <v>[AUS] O'DEA, Martin (fc28d2e3)</v>
      </c>
      <c r="Q465" s="30">
        <f t="shared" ca="1" si="47"/>
        <v>54</v>
      </c>
    </row>
    <row r="466" spans="1:17" x14ac:dyDescent="0.2">
      <c r="A466" t="s">
        <v>1299</v>
      </c>
      <c r="B466" t="s">
        <v>936</v>
      </c>
      <c r="C466" t="s">
        <v>1300</v>
      </c>
      <c r="D466" t="s">
        <v>1301</v>
      </c>
      <c r="E466">
        <v>1</v>
      </c>
      <c r="F466" s="28">
        <v>25851</v>
      </c>
      <c r="G466" t="s">
        <v>511</v>
      </c>
      <c r="H466" t="s">
        <v>51</v>
      </c>
      <c r="I466">
        <v>3</v>
      </c>
      <c r="J466" t="s">
        <v>921</v>
      </c>
      <c r="K466" s="19" t="str">
        <f t="shared" si="42"/>
        <v>m</v>
      </c>
      <c r="L466" s="19" t="str">
        <f t="shared" si="43"/>
        <v>WC</v>
      </c>
      <c r="M466" s="19" t="str">
        <f t="shared" si="44"/>
        <v>2023</v>
      </c>
      <c r="N466" s="19" t="str">
        <f t="shared" si="45"/>
        <v>2023 WC 3</v>
      </c>
      <c r="O466" s="19">
        <f>INDEX('Points ref'!B:B, MATCH($N466, 'Points ref'!A:A, 0))</f>
        <v>0</v>
      </c>
      <c r="P466" s="21" t="str">
        <f t="shared" si="46"/>
        <v>[BRA] ANJOS, Vladis (cb3dcfc7)</v>
      </c>
      <c r="Q466" s="30">
        <f t="shared" ca="1" si="47"/>
        <v>55</v>
      </c>
    </row>
    <row r="467" spans="1:17" x14ac:dyDescent="0.2">
      <c r="A467" t="s">
        <v>1302</v>
      </c>
      <c r="B467" t="s">
        <v>16</v>
      </c>
      <c r="C467" t="s">
        <v>1303</v>
      </c>
      <c r="D467" t="s">
        <v>1304</v>
      </c>
      <c r="E467">
        <v>1</v>
      </c>
      <c r="F467" s="28">
        <v>25952</v>
      </c>
      <c r="G467" t="s">
        <v>511</v>
      </c>
      <c r="H467" t="s">
        <v>66</v>
      </c>
      <c r="I467">
        <v>1</v>
      </c>
      <c r="J467" t="s">
        <v>921</v>
      </c>
      <c r="K467" s="19" t="str">
        <f t="shared" si="42"/>
        <v>m</v>
      </c>
      <c r="L467" s="19" t="str">
        <f t="shared" si="43"/>
        <v>WC</v>
      </c>
      <c r="M467" s="19" t="str">
        <f t="shared" si="44"/>
        <v>2023</v>
      </c>
      <c r="N467" s="19" t="str">
        <f t="shared" si="45"/>
        <v>2023 WC 1</v>
      </c>
      <c r="O467" s="19">
        <f>INDEX('Points ref'!B:B, MATCH($N467, 'Points ref'!A:A, 0))</f>
        <v>0</v>
      </c>
      <c r="P467" s="21" t="str">
        <f t="shared" si="46"/>
        <v>[FRA] OCULI, Philippe (a47d6475)</v>
      </c>
      <c r="Q467" s="30">
        <f t="shared" ca="1" si="47"/>
        <v>54</v>
      </c>
    </row>
    <row r="468" spans="1:17" x14ac:dyDescent="0.2">
      <c r="A468" t="s">
        <v>1305</v>
      </c>
      <c r="B468" t="s">
        <v>1306</v>
      </c>
      <c r="C468" t="s">
        <v>1307</v>
      </c>
      <c r="D468" t="s">
        <v>1308</v>
      </c>
      <c r="E468">
        <v>1</v>
      </c>
      <c r="F468" s="28">
        <v>26677</v>
      </c>
      <c r="G468" t="s">
        <v>511</v>
      </c>
      <c r="H468" t="s">
        <v>66</v>
      </c>
      <c r="I468">
        <v>2</v>
      </c>
      <c r="J468" t="s">
        <v>921</v>
      </c>
      <c r="K468" s="19" t="str">
        <f t="shared" si="42"/>
        <v>m</v>
      </c>
      <c r="L468" s="19" t="str">
        <f t="shared" si="43"/>
        <v>WC</v>
      </c>
      <c r="M468" s="19" t="str">
        <f t="shared" si="44"/>
        <v>2023</v>
      </c>
      <c r="N468" s="19" t="str">
        <f t="shared" si="45"/>
        <v>2023 WC 2</v>
      </c>
      <c r="O468" s="19">
        <f>INDEX('Points ref'!B:B, MATCH($N468, 'Points ref'!A:A, 0))</f>
        <v>0</v>
      </c>
      <c r="P468" s="21" t="str">
        <f t="shared" si="46"/>
        <v>[TUN] HSAN, Moussa (ea3fbec7)</v>
      </c>
      <c r="Q468" s="30">
        <f t="shared" ca="1" si="47"/>
        <v>52</v>
      </c>
    </row>
    <row r="469" spans="1:17" x14ac:dyDescent="0.2">
      <c r="A469" t="s">
        <v>1309</v>
      </c>
      <c r="B469" t="s">
        <v>1310</v>
      </c>
      <c r="C469" t="s">
        <v>1311</v>
      </c>
      <c r="D469" t="s">
        <v>1312</v>
      </c>
      <c r="E469">
        <v>1</v>
      </c>
      <c r="F469" s="28">
        <v>26812</v>
      </c>
      <c r="G469" t="s">
        <v>511</v>
      </c>
      <c r="H469" t="s">
        <v>66</v>
      </c>
      <c r="I469">
        <v>3</v>
      </c>
      <c r="J469" t="s">
        <v>921</v>
      </c>
      <c r="K469" s="19" t="str">
        <f t="shared" si="42"/>
        <v>m</v>
      </c>
      <c r="L469" s="19" t="str">
        <f t="shared" si="43"/>
        <v>WC</v>
      </c>
      <c r="M469" s="19" t="str">
        <f t="shared" si="44"/>
        <v>2023</v>
      </c>
      <c r="N469" s="19" t="str">
        <f t="shared" si="45"/>
        <v>2023 WC 3</v>
      </c>
      <c r="O469" s="19">
        <f>INDEX('Points ref'!B:B, MATCH($N469, 'Points ref'!A:A, 0))</f>
        <v>0</v>
      </c>
      <c r="P469" s="21" t="str">
        <f t="shared" si="46"/>
        <v>[ALG] BOUHELLA, Hafid (1dad9caf)</v>
      </c>
      <c r="Q469" s="30">
        <f t="shared" ca="1" si="47"/>
        <v>52</v>
      </c>
    </row>
    <row r="470" spans="1:17" x14ac:dyDescent="0.2">
      <c r="A470" t="s">
        <v>547</v>
      </c>
      <c r="B470" t="s">
        <v>16</v>
      </c>
      <c r="C470" t="s">
        <v>548</v>
      </c>
      <c r="D470" t="s">
        <v>549</v>
      </c>
      <c r="E470">
        <v>1</v>
      </c>
      <c r="F470" s="28">
        <v>25405</v>
      </c>
      <c r="G470" t="s">
        <v>511</v>
      </c>
      <c r="H470" t="s">
        <v>66</v>
      </c>
      <c r="I470">
        <v>3</v>
      </c>
      <c r="J470" t="s">
        <v>921</v>
      </c>
      <c r="K470" s="19" t="str">
        <f t="shared" si="42"/>
        <v>m</v>
      </c>
      <c r="L470" s="19" t="str">
        <f t="shared" si="43"/>
        <v>WC</v>
      </c>
      <c r="M470" s="19" t="str">
        <f t="shared" si="44"/>
        <v>2023</v>
      </c>
      <c r="N470" s="19" t="str">
        <f t="shared" si="45"/>
        <v>2023 WC 3</v>
      </c>
      <c r="O470" s="19">
        <f>INDEX('Points ref'!B:B, MATCH($N470, 'Points ref'!A:A, 0))</f>
        <v>0</v>
      </c>
      <c r="P470" s="21" t="str">
        <f t="shared" si="46"/>
        <v>[FRA] MANETTE, CHRISTOPHE (4dcebf87)</v>
      </c>
      <c r="Q470" s="30">
        <f t="shared" ca="1" si="47"/>
        <v>56</v>
      </c>
    </row>
    <row r="471" spans="1:17" x14ac:dyDescent="0.2">
      <c r="A471" t="s">
        <v>556</v>
      </c>
      <c r="B471" t="s">
        <v>48</v>
      </c>
      <c r="C471" t="s">
        <v>557</v>
      </c>
      <c r="D471" t="s">
        <v>558</v>
      </c>
      <c r="E471">
        <v>1</v>
      </c>
      <c r="F471" s="28">
        <v>26317</v>
      </c>
      <c r="G471" t="s">
        <v>511</v>
      </c>
      <c r="H471" t="s">
        <v>79</v>
      </c>
      <c r="I471">
        <v>1</v>
      </c>
      <c r="J471" t="s">
        <v>921</v>
      </c>
      <c r="K471" s="19" t="str">
        <f t="shared" si="42"/>
        <v>m</v>
      </c>
      <c r="L471" s="19" t="str">
        <f t="shared" si="43"/>
        <v>WC</v>
      </c>
      <c r="M471" s="19" t="str">
        <f t="shared" si="44"/>
        <v>2023</v>
      </c>
      <c r="N471" s="19" t="str">
        <f t="shared" si="45"/>
        <v>2023 WC 1</v>
      </c>
      <c r="O471" s="19">
        <f>INDEX('Points ref'!B:B, MATCH($N471, 'Points ref'!A:A, 0))</f>
        <v>0</v>
      </c>
      <c r="P471" s="21" t="str">
        <f t="shared" si="46"/>
        <v>[NED] LETTERIE, Jeroen (ccf3aa2f)</v>
      </c>
      <c r="Q471" s="30">
        <f t="shared" ca="1" si="47"/>
        <v>53</v>
      </c>
    </row>
    <row r="472" spans="1:17" x14ac:dyDescent="0.2">
      <c r="A472" s="29" t="s">
        <v>1313</v>
      </c>
      <c r="B472" t="s">
        <v>1314</v>
      </c>
      <c r="C472" t="s">
        <v>1315</v>
      </c>
      <c r="D472" t="s">
        <v>1316</v>
      </c>
      <c r="E472">
        <v>1</v>
      </c>
      <c r="F472" s="28">
        <v>25917</v>
      </c>
      <c r="G472" t="s">
        <v>511</v>
      </c>
      <c r="H472" t="s">
        <v>79</v>
      </c>
      <c r="I472">
        <v>2</v>
      </c>
      <c r="J472" t="s">
        <v>921</v>
      </c>
      <c r="K472" s="19" t="str">
        <f t="shared" si="42"/>
        <v>m</v>
      </c>
      <c r="L472" s="19" t="str">
        <f t="shared" si="43"/>
        <v>WC</v>
      </c>
      <c r="M472" s="19" t="str">
        <f t="shared" si="44"/>
        <v>2023</v>
      </c>
      <c r="N472" s="19" t="str">
        <f t="shared" si="45"/>
        <v>2023 WC 2</v>
      </c>
      <c r="O472" s="19">
        <f>INDEX('Points ref'!B:B, MATCH($N472, 'Points ref'!A:A, 0))</f>
        <v>0</v>
      </c>
      <c r="P472" s="21" t="str">
        <f t="shared" si="46"/>
        <v>[TUR] CANCA, Hamza (57e849d1)</v>
      </c>
      <c r="Q472" s="30">
        <f t="shared" ca="1" si="47"/>
        <v>55</v>
      </c>
    </row>
    <row r="473" spans="1:17" x14ac:dyDescent="0.2">
      <c r="A473" t="s">
        <v>562</v>
      </c>
      <c r="B473" t="s">
        <v>472</v>
      </c>
      <c r="C473" t="s">
        <v>563</v>
      </c>
      <c r="D473" t="s">
        <v>564</v>
      </c>
      <c r="E473">
        <v>1</v>
      </c>
      <c r="F473" s="28">
        <v>25952</v>
      </c>
      <c r="G473" t="s">
        <v>511</v>
      </c>
      <c r="H473" t="s">
        <v>79</v>
      </c>
      <c r="I473">
        <v>3</v>
      </c>
      <c r="J473" t="s">
        <v>921</v>
      </c>
      <c r="K473" s="19" t="str">
        <f t="shared" si="42"/>
        <v>m</v>
      </c>
      <c r="L473" s="19" t="str">
        <f t="shared" si="43"/>
        <v>WC</v>
      </c>
      <c r="M473" s="19" t="str">
        <f t="shared" si="44"/>
        <v>2023</v>
      </c>
      <c r="N473" s="19" t="str">
        <f t="shared" si="45"/>
        <v>2023 WC 3</v>
      </c>
      <c r="O473" s="19">
        <f>INDEX('Points ref'!B:B, MATCH($N473, 'Points ref'!A:A, 0))</f>
        <v>0</v>
      </c>
      <c r="P473" s="21" t="str">
        <f t="shared" si="46"/>
        <v>[SWE] BAKER, Karl (123a44fe)</v>
      </c>
      <c r="Q473" s="30">
        <f t="shared" ca="1" si="47"/>
        <v>54</v>
      </c>
    </row>
    <row r="474" spans="1:17" x14ac:dyDescent="0.2">
      <c r="A474" t="s">
        <v>1317</v>
      </c>
      <c r="B474" t="s">
        <v>1318</v>
      </c>
      <c r="C474" t="s">
        <v>1319</v>
      </c>
      <c r="D474" t="s">
        <v>204</v>
      </c>
      <c r="E474">
        <v>1</v>
      </c>
      <c r="F474" s="28">
        <v>26398</v>
      </c>
      <c r="G474" t="s">
        <v>511</v>
      </c>
      <c r="H474" t="s">
        <v>79</v>
      </c>
      <c r="I474">
        <v>3</v>
      </c>
      <c r="J474" t="s">
        <v>921</v>
      </c>
      <c r="K474" s="19" t="str">
        <f t="shared" si="42"/>
        <v>m</v>
      </c>
      <c r="L474" s="19" t="str">
        <f t="shared" si="43"/>
        <v>WC</v>
      </c>
      <c r="M474" s="19" t="str">
        <f t="shared" si="44"/>
        <v>2023</v>
      </c>
      <c r="N474" s="19" t="str">
        <f t="shared" si="45"/>
        <v>2023 WC 3</v>
      </c>
      <c r="O474" s="19">
        <f>INDEX('Points ref'!B:B, MATCH($N474, 'Points ref'!A:A, 0))</f>
        <v>0</v>
      </c>
      <c r="P474" s="21" t="str">
        <f t="shared" si="46"/>
        <v>[CHI] ZAPATA, Rene (d5fee976)</v>
      </c>
      <c r="Q474" s="30">
        <f t="shared" ca="1" si="47"/>
        <v>53</v>
      </c>
    </row>
    <row r="475" spans="1:17" x14ac:dyDescent="0.2">
      <c r="A475" t="s">
        <v>1320</v>
      </c>
      <c r="B475" t="s">
        <v>936</v>
      </c>
      <c r="C475" t="s">
        <v>1321</v>
      </c>
      <c r="D475" t="s">
        <v>1322</v>
      </c>
      <c r="E475">
        <v>1</v>
      </c>
      <c r="F475" s="28">
        <v>26734</v>
      </c>
      <c r="G475" t="s">
        <v>511</v>
      </c>
      <c r="H475" t="s">
        <v>93</v>
      </c>
      <c r="I475">
        <v>1</v>
      </c>
      <c r="J475" t="s">
        <v>921</v>
      </c>
      <c r="K475" s="19" t="str">
        <f t="shared" si="42"/>
        <v>m</v>
      </c>
      <c r="L475" s="19" t="str">
        <f t="shared" si="43"/>
        <v>WC</v>
      </c>
      <c r="M475" s="19" t="str">
        <f t="shared" si="44"/>
        <v>2023</v>
      </c>
      <c r="N475" s="19" t="str">
        <f t="shared" si="45"/>
        <v>2023 WC 1</v>
      </c>
      <c r="O475" s="19">
        <f>INDEX('Points ref'!B:B, MATCH($N475, 'Points ref'!A:A, 0))</f>
        <v>0</v>
      </c>
      <c r="P475" s="21" t="str">
        <f t="shared" si="46"/>
        <v>[BRA] ARAGAO, Glauber (ccebb327)</v>
      </c>
      <c r="Q475" s="30">
        <f t="shared" ca="1" si="47"/>
        <v>52</v>
      </c>
    </row>
    <row r="476" spans="1:17" x14ac:dyDescent="0.2">
      <c r="A476" t="s">
        <v>1323</v>
      </c>
      <c r="B476" t="s">
        <v>923</v>
      </c>
      <c r="C476" t="s">
        <v>1324</v>
      </c>
      <c r="D476" t="s">
        <v>224</v>
      </c>
      <c r="E476">
        <v>1</v>
      </c>
      <c r="F476" s="28">
        <v>26602</v>
      </c>
      <c r="G476" t="s">
        <v>511</v>
      </c>
      <c r="H476" t="s">
        <v>93</v>
      </c>
      <c r="I476">
        <v>2</v>
      </c>
      <c r="J476" t="s">
        <v>921</v>
      </c>
      <c r="K476" s="19" t="str">
        <f t="shared" si="42"/>
        <v>m</v>
      </c>
      <c r="L476" s="19" t="str">
        <f t="shared" si="43"/>
        <v>WC</v>
      </c>
      <c r="M476" s="19" t="str">
        <f t="shared" si="44"/>
        <v>2023</v>
      </c>
      <c r="N476" s="19" t="str">
        <f t="shared" si="45"/>
        <v>2023 WC 2</v>
      </c>
      <c r="O476" s="19">
        <f>INDEX('Points ref'!B:B, MATCH($N476, 'Points ref'!A:A, 0))</f>
        <v>0</v>
      </c>
      <c r="P476" s="21" t="str">
        <f t="shared" si="46"/>
        <v>[KAZ] SEILKHANOV, Ruslan (9adc1e48)</v>
      </c>
      <c r="Q476" s="30">
        <f t="shared" ca="1" si="47"/>
        <v>53</v>
      </c>
    </row>
    <row r="477" spans="1:17" x14ac:dyDescent="0.2">
      <c r="A477" t="s">
        <v>1329</v>
      </c>
      <c r="B477" t="s">
        <v>923</v>
      </c>
      <c r="C477" t="s">
        <v>1330</v>
      </c>
      <c r="D477" t="s">
        <v>1331</v>
      </c>
      <c r="E477">
        <v>1</v>
      </c>
      <c r="F477" s="28">
        <v>26730</v>
      </c>
      <c r="G477" t="s">
        <v>511</v>
      </c>
      <c r="H477" t="s">
        <v>93</v>
      </c>
      <c r="I477">
        <v>3</v>
      </c>
      <c r="J477" t="s">
        <v>921</v>
      </c>
      <c r="K477" s="19" t="str">
        <f t="shared" si="42"/>
        <v>m</v>
      </c>
      <c r="L477" s="19" t="str">
        <f t="shared" si="43"/>
        <v>WC</v>
      </c>
      <c r="M477" s="19" t="str">
        <f t="shared" si="44"/>
        <v>2023</v>
      </c>
      <c r="N477" s="19" t="str">
        <f t="shared" si="45"/>
        <v>2023 WC 3</v>
      </c>
      <c r="O477" s="19">
        <f>INDEX('Points ref'!B:B, MATCH($N477, 'Points ref'!A:A, 0))</f>
        <v>0</v>
      </c>
      <c r="P477" s="21" t="str">
        <f t="shared" si="46"/>
        <v>[KAZ] KYNYRBEKOV, Zhanabek (56b896bc)</v>
      </c>
      <c r="Q477" s="30">
        <f t="shared" ca="1" si="47"/>
        <v>52</v>
      </c>
    </row>
    <row r="478" spans="1:17" x14ac:dyDescent="0.2">
      <c r="A478" t="s">
        <v>1325</v>
      </c>
      <c r="B478" t="s">
        <v>1326</v>
      </c>
      <c r="C478" t="s">
        <v>1327</v>
      </c>
      <c r="D478" t="s">
        <v>1328</v>
      </c>
      <c r="E478">
        <v>1</v>
      </c>
      <c r="F478" s="28">
        <v>26058</v>
      </c>
      <c r="G478" t="s">
        <v>511</v>
      </c>
      <c r="H478" t="s">
        <v>93</v>
      </c>
      <c r="I478">
        <v>3</v>
      </c>
      <c r="J478" t="s">
        <v>921</v>
      </c>
      <c r="K478" s="19" t="str">
        <f t="shared" si="42"/>
        <v>m</v>
      </c>
      <c r="L478" s="19" t="str">
        <f t="shared" si="43"/>
        <v>WC</v>
      </c>
      <c r="M478" s="19" t="str">
        <f t="shared" si="44"/>
        <v>2023</v>
      </c>
      <c r="N478" s="19" t="str">
        <f t="shared" si="45"/>
        <v>2023 WC 3</v>
      </c>
      <c r="O478" s="19">
        <f>INDEX('Points ref'!B:B, MATCH($N478, 'Points ref'!A:A, 0))</f>
        <v>0</v>
      </c>
      <c r="P478" s="21" t="str">
        <f t="shared" si="46"/>
        <v>[IND] SINGH, Virender (a9981a39)</v>
      </c>
      <c r="Q478" s="30">
        <f t="shared" ca="1" si="47"/>
        <v>54</v>
      </c>
    </row>
    <row r="479" spans="1:17" x14ac:dyDescent="0.2">
      <c r="A479" t="s">
        <v>578</v>
      </c>
      <c r="B479" t="s">
        <v>31</v>
      </c>
      <c r="C479" t="s">
        <v>579</v>
      </c>
      <c r="D479" t="s">
        <v>580</v>
      </c>
      <c r="E479">
        <v>1</v>
      </c>
      <c r="F479" s="28">
        <v>26411</v>
      </c>
      <c r="G479" t="s">
        <v>511</v>
      </c>
      <c r="H479" t="s">
        <v>106</v>
      </c>
      <c r="I479">
        <v>1</v>
      </c>
      <c r="J479" t="s">
        <v>921</v>
      </c>
      <c r="K479" s="19" t="str">
        <f t="shared" si="42"/>
        <v>m</v>
      </c>
      <c r="L479" s="19" t="str">
        <f t="shared" si="43"/>
        <v>WC</v>
      </c>
      <c r="M479" s="19" t="str">
        <f t="shared" si="44"/>
        <v>2023</v>
      </c>
      <c r="N479" s="19" t="str">
        <f t="shared" si="45"/>
        <v>2023 WC 1</v>
      </c>
      <c r="O479" s="19">
        <f>INDEX('Points ref'!B:B, MATCH($N479, 'Points ref'!A:A, 0))</f>
        <v>0</v>
      </c>
      <c r="P479" s="21" t="str">
        <f t="shared" si="46"/>
        <v>[GEO] BEKAURI, Shalva (491237f4)</v>
      </c>
      <c r="Q479" s="30">
        <f t="shared" ca="1" si="47"/>
        <v>53</v>
      </c>
    </row>
    <row r="480" spans="1:17" x14ac:dyDescent="0.2">
      <c r="A480" t="s">
        <v>1332</v>
      </c>
      <c r="B480" t="s">
        <v>1195</v>
      </c>
      <c r="C480" t="s">
        <v>1333</v>
      </c>
      <c r="D480" t="s">
        <v>803</v>
      </c>
      <c r="E480">
        <v>1</v>
      </c>
      <c r="F480" s="28">
        <v>26161</v>
      </c>
      <c r="G480" t="s">
        <v>511</v>
      </c>
      <c r="H480" t="s">
        <v>106</v>
      </c>
      <c r="I480">
        <v>2</v>
      </c>
      <c r="J480" t="s">
        <v>921</v>
      </c>
      <c r="K480" s="19" t="str">
        <f t="shared" si="42"/>
        <v>m</v>
      </c>
      <c r="L480" s="19" t="str">
        <f t="shared" si="43"/>
        <v>WC</v>
      </c>
      <c r="M480" s="19" t="str">
        <f t="shared" si="44"/>
        <v>2023</v>
      </c>
      <c r="N480" s="19" t="str">
        <f t="shared" si="45"/>
        <v>2023 WC 2</v>
      </c>
      <c r="O480" s="19">
        <f>INDEX('Points ref'!B:B, MATCH($N480, 'Points ref'!A:A, 0))</f>
        <v>0</v>
      </c>
      <c r="P480" s="21" t="str">
        <f t="shared" si="46"/>
        <v>[USA] PRIEDITIS, Michael (b8ecd581)</v>
      </c>
      <c r="Q480" s="30">
        <f t="shared" ca="1" si="47"/>
        <v>54</v>
      </c>
    </row>
    <row r="481" spans="1:17" x14ac:dyDescent="0.2">
      <c r="A481" s="29" t="s">
        <v>1337</v>
      </c>
      <c r="B481" t="s">
        <v>16</v>
      </c>
      <c r="C481" t="s">
        <v>1338</v>
      </c>
      <c r="D481" t="s">
        <v>1339</v>
      </c>
      <c r="E481">
        <v>1</v>
      </c>
      <c r="F481" s="28">
        <v>25806</v>
      </c>
      <c r="G481" t="s">
        <v>511</v>
      </c>
      <c r="H481" t="s">
        <v>106</v>
      </c>
      <c r="I481">
        <v>3</v>
      </c>
      <c r="J481" t="s">
        <v>921</v>
      </c>
      <c r="K481" s="19" t="str">
        <f t="shared" si="42"/>
        <v>m</v>
      </c>
      <c r="L481" s="19" t="str">
        <f t="shared" si="43"/>
        <v>WC</v>
      </c>
      <c r="M481" s="19" t="str">
        <f t="shared" si="44"/>
        <v>2023</v>
      </c>
      <c r="N481" s="19" t="str">
        <f t="shared" si="45"/>
        <v>2023 WC 3</v>
      </c>
      <c r="O481" s="19">
        <f>INDEX('Points ref'!B:B, MATCH($N481, 'Points ref'!A:A, 0))</f>
        <v>0</v>
      </c>
      <c r="P481" s="21" t="str">
        <f t="shared" si="46"/>
        <v>[FRA] LAUTIER, Lionel (7e897281)</v>
      </c>
      <c r="Q481" s="30">
        <f t="shared" ca="1" si="47"/>
        <v>55</v>
      </c>
    </row>
    <row r="482" spans="1:17" x14ac:dyDescent="0.2">
      <c r="A482" t="s">
        <v>1334</v>
      </c>
      <c r="B482" t="s">
        <v>999</v>
      </c>
      <c r="C482" t="s">
        <v>1335</v>
      </c>
      <c r="D482" t="s">
        <v>1336</v>
      </c>
      <c r="E482">
        <v>1</v>
      </c>
      <c r="F482" s="28">
        <v>25614</v>
      </c>
      <c r="G482" t="s">
        <v>511</v>
      </c>
      <c r="H482" t="s">
        <v>106</v>
      </c>
      <c r="I482">
        <v>3</v>
      </c>
      <c r="J482" t="s">
        <v>921</v>
      </c>
      <c r="K482" s="19" t="str">
        <f t="shared" si="42"/>
        <v>m</v>
      </c>
      <c r="L482" s="19" t="str">
        <f t="shared" si="43"/>
        <v>WC</v>
      </c>
      <c r="M482" s="19" t="str">
        <f t="shared" si="44"/>
        <v>2023</v>
      </c>
      <c r="N482" s="19" t="str">
        <f t="shared" si="45"/>
        <v>2023 WC 3</v>
      </c>
      <c r="O482" s="19">
        <f>INDEX('Points ref'!B:B, MATCH($N482, 'Points ref'!A:A, 0))</f>
        <v>0</v>
      </c>
      <c r="P482" s="21" t="str">
        <f t="shared" si="46"/>
        <v>[MGL] BYAMBAA, Boldnyam (423bdeb2)</v>
      </c>
      <c r="Q482" s="30">
        <f t="shared" ca="1" si="47"/>
        <v>55</v>
      </c>
    </row>
    <row r="483" spans="1:17" x14ac:dyDescent="0.2">
      <c r="A483" t="s">
        <v>462</v>
      </c>
      <c r="B483" t="s">
        <v>437</v>
      </c>
      <c r="C483" t="s">
        <v>463</v>
      </c>
      <c r="D483" t="s">
        <v>464</v>
      </c>
      <c r="E483">
        <v>2</v>
      </c>
      <c r="F483" s="28">
        <v>27933</v>
      </c>
      <c r="G483" t="s">
        <v>589</v>
      </c>
      <c r="H483" t="s">
        <v>237</v>
      </c>
      <c r="I483">
        <v>1</v>
      </c>
      <c r="J483" t="s">
        <v>921</v>
      </c>
      <c r="K483" s="19" t="str">
        <f t="shared" si="42"/>
        <v>w</v>
      </c>
      <c r="L483" s="19" t="str">
        <f t="shared" si="43"/>
        <v>WC</v>
      </c>
      <c r="M483" s="19" t="str">
        <f t="shared" si="44"/>
        <v>2023</v>
      </c>
      <c r="N483" s="19" t="str">
        <f t="shared" si="45"/>
        <v>2023 WC 1</v>
      </c>
      <c r="O483" s="19">
        <f>INDEX('Points ref'!B:B, MATCH($N483, 'Points ref'!A:A, 0))</f>
        <v>0</v>
      </c>
      <c r="P483" s="21" t="str">
        <f t="shared" si="46"/>
        <v>[POR] DINIZ, Catarina (81ffd79b)</v>
      </c>
      <c r="Q483" s="30">
        <f t="shared" ca="1" si="47"/>
        <v>49</v>
      </c>
    </row>
    <row r="484" spans="1:17" x14ac:dyDescent="0.2">
      <c r="A484" t="s">
        <v>465</v>
      </c>
      <c r="B484" t="s">
        <v>90</v>
      </c>
      <c r="C484" t="s">
        <v>466</v>
      </c>
      <c r="D484" t="s">
        <v>467</v>
      </c>
      <c r="E484">
        <v>2</v>
      </c>
      <c r="F484" s="28">
        <v>25582</v>
      </c>
      <c r="G484" t="s">
        <v>589</v>
      </c>
      <c r="H484" t="s">
        <v>237</v>
      </c>
      <c r="I484">
        <v>2</v>
      </c>
      <c r="J484" t="s">
        <v>921</v>
      </c>
      <c r="K484" s="19" t="str">
        <f t="shared" si="42"/>
        <v>w</v>
      </c>
      <c r="L484" s="19" t="str">
        <f t="shared" si="43"/>
        <v>WC</v>
      </c>
      <c r="M484" s="19" t="str">
        <f t="shared" si="44"/>
        <v>2023</v>
      </c>
      <c r="N484" s="19" t="str">
        <f t="shared" si="45"/>
        <v>2023 WC 2</v>
      </c>
      <c r="O484" s="19">
        <f>INDEX('Points ref'!B:B, MATCH($N484, 'Points ref'!A:A, 0))</f>
        <v>0</v>
      </c>
      <c r="P484" s="21" t="str">
        <f t="shared" si="46"/>
        <v>[ROU] STEREA, Lena (bc454d37)</v>
      </c>
      <c r="Q484" s="30">
        <f t="shared" ca="1" si="47"/>
        <v>55</v>
      </c>
    </row>
    <row r="485" spans="1:17" x14ac:dyDescent="0.2">
      <c r="A485" t="s">
        <v>468</v>
      </c>
      <c r="B485" t="s">
        <v>53</v>
      </c>
      <c r="C485" t="s">
        <v>469</v>
      </c>
      <c r="D485" t="s">
        <v>470</v>
      </c>
      <c r="E485">
        <v>2</v>
      </c>
      <c r="F485" s="28">
        <v>28503</v>
      </c>
      <c r="G485" t="s">
        <v>589</v>
      </c>
      <c r="H485" t="s">
        <v>237</v>
      </c>
      <c r="I485">
        <v>3</v>
      </c>
      <c r="J485" t="s">
        <v>921</v>
      </c>
      <c r="K485" s="19" t="str">
        <f t="shared" si="42"/>
        <v>w</v>
      </c>
      <c r="L485" s="19" t="str">
        <f t="shared" si="43"/>
        <v>WC</v>
      </c>
      <c r="M485" s="19" t="str">
        <f t="shared" si="44"/>
        <v>2023</v>
      </c>
      <c r="N485" s="19" t="str">
        <f t="shared" si="45"/>
        <v>2023 WC 3</v>
      </c>
      <c r="O485" s="19">
        <f>INDEX('Points ref'!B:B, MATCH($N485, 'Points ref'!A:A, 0))</f>
        <v>0</v>
      </c>
      <c r="P485" s="21" t="str">
        <f t="shared" si="46"/>
        <v>[GER] MUECKE, Romy (7791fb57)</v>
      </c>
      <c r="Q485" s="30">
        <f t="shared" ca="1" si="47"/>
        <v>47</v>
      </c>
    </row>
    <row r="486" spans="1:17" x14ac:dyDescent="0.2">
      <c r="A486" t="s">
        <v>1340</v>
      </c>
      <c r="B486" t="s">
        <v>1341</v>
      </c>
      <c r="C486" t="s">
        <v>1342</v>
      </c>
      <c r="D486" t="s">
        <v>1343</v>
      </c>
      <c r="E486">
        <v>2</v>
      </c>
      <c r="F486" s="28">
        <v>27028</v>
      </c>
      <c r="G486" t="s">
        <v>589</v>
      </c>
      <c r="H486" t="s">
        <v>117</v>
      </c>
      <c r="I486">
        <v>1</v>
      </c>
      <c r="J486" t="s">
        <v>921</v>
      </c>
      <c r="K486" s="19" t="str">
        <f t="shared" si="42"/>
        <v>w</v>
      </c>
      <c r="L486" s="19" t="str">
        <f t="shared" si="43"/>
        <v>WC</v>
      </c>
      <c r="M486" s="19" t="str">
        <f t="shared" si="44"/>
        <v>2023</v>
      </c>
      <c r="N486" s="19" t="str">
        <f t="shared" si="45"/>
        <v>2023 WC 1</v>
      </c>
      <c r="O486" s="19">
        <f>INDEX('Points ref'!B:B, MATCH($N486, 'Points ref'!A:A, 0))</f>
        <v>0</v>
      </c>
      <c r="P486" s="21" t="str">
        <f t="shared" si="46"/>
        <v>[LAT] KRAUZE, Jekaterina (f6d979a7)</v>
      </c>
      <c r="Q486" s="30">
        <f t="shared" ca="1" si="47"/>
        <v>52</v>
      </c>
    </row>
    <row r="487" spans="1:17" x14ac:dyDescent="0.2">
      <c r="A487" t="s">
        <v>1344</v>
      </c>
      <c r="B487" t="s">
        <v>936</v>
      </c>
      <c r="C487" t="s">
        <v>1345</v>
      </c>
      <c r="D487" t="s">
        <v>1346</v>
      </c>
      <c r="E487">
        <v>2</v>
      </c>
      <c r="F487" s="28">
        <v>25777</v>
      </c>
      <c r="G487" t="s">
        <v>589</v>
      </c>
      <c r="H487" t="s">
        <v>117</v>
      </c>
      <c r="I487">
        <v>2</v>
      </c>
      <c r="J487" t="s">
        <v>921</v>
      </c>
      <c r="K487" s="19" t="str">
        <f t="shared" si="42"/>
        <v>w</v>
      </c>
      <c r="L487" s="19" t="str">
        <f t="shared" si="43"/>
        <v>WC</v>
      </c>
      <c r="M487" s="19" t="str">
        <f t="shared" si="44"/>
        <v>2023</v>
      </c>
      <c r="N487" s="19" t="str">
        <f t="shared" si="45"/>
        <v>2023 WC 2</v>
      </c>
      <c r="O487" s="19">
        <f>INDEX('Points ref'!B:B, MATCH($N487, 'Points ref'!A:A, 0))</f>
        <v>0</v>
      </c>
      <c r="P487" s="21" t="str">
        <f t="shared" si="46"/>
        <v>[BRA] RODRIGUES, Varneilda (ab3c42fd)</v>
      </c>
      <c r="Q487" s="30">
        <f t="shared" ca="1" si="47"/>
        <v>55</v>
      </c>
    </row>
    <row r="488" spans="1:17" x14ac:dyDescent="0.2">
      <c r="A488" t="s">
        <v>593</v>
      </c>
      <c r="B488" t="s">
        <v>53</v>
      </c>
      <c r="C488" t="s">
        <v>594</v>
      </c>
      <c r="D488" t="s">
        <v>595</v>
      </c>
      <c r="E488">
        <v>2</v>
      </c>
      <c r="F488" s="28">
        <v>26173</v>
      </c>
      <c r="G488" t="s">
        <v>589</v>
      </c>
      <c r="H488" t="s">
        <v>117</v>
      </c>
      <c r="I488">
        <v>3</v>
      </c>
      <c r="J488" t="s">
        <v>921</v>
      </c>
      <c r="K488" s="19" t="str">
        <f t="shared" si="42"/>
        <v>w</v>
      </c>
      <c r="L488" s="19" t="str">
        <f t="shared" si="43"/>
        <v>WC</v>
      </c>
      <c r="M488" s="19" t="str">
        <f t="shared" si="44"/>
        <v>2023</v>
      </c>
      <c r="N488" s="19" t="str">
        <f t="shared" si="45"/>
        <v>2023 WC 3</v>
      </c>
      <c r="O488" s="19">
        <f>INDEX('Points ref'!B:B, MATCH($N488, 'Points ref'!A:A, 0))</f>
        <v>0</v>
      </c>
      <c r="P488" s="21" t="str">
        <f t="shared" si="46"/>
        <v>[GER] HEIDRICH, Anke (c4c45dfa)</v>
      </c>
      <c r="Q488" s="30">
        <f t="shared" ca="1" si="47"/>
        <v>54</v>
      </c>
    </row>
    <row r="489" spans="1:17" x14ac:dyDescent="0.2">
      <c r="A489" t="s">
        <v>1347</v>
      </c>
      <c r="B489" t="s">
        <v>16</v>
      </c>
      <c r="C489" t="s">
        <v>1348</v>
      </c>
      <c r="D489" t="s">
        <v>1349</v>
      </c>
      <c r="E489">
        <v>2</v>
      </c>
      <c r="F489" s="28">
        <v>27347</v>
      </c>
      <c r="G489" t="s">
        <v>589</v>
      </c>
      <c r="H489" t="s">
        <v>127</v>
      </c>
      <c r="I489">
        <v>1</v>
      </c>
      <c r="J489" t="s">
        <v>921</v>
      </c>
      <c r="K489" s="19" t="str">
        <f t="shared" si="42"/>
        <v>w</v>
      </c>
      <c r="L489" s="19" t="str">
        <f t="shared" si="43"/>
        <v>WC</v>
      </c>
      <c r="M489" s="19" t="str">
        <f t="shared" si="44"/>
        <v>2023</v>
      </c>
      <c r="N489" s="19" t="str">
        <f t="shared" si="45"/>
        <v>2023 WC 1</v>
      </c>
      <c r="O489" s="19">
        <f>INDEX('Points ref'!B:B, MATCH($N489, 'Points ref'!A:A, 0))</f>
        <v>0</v>
      </c>
      <c r="P489" s="21" t="str">
        <f t="shared" si="46"/>
        <v>[FRA] GODOT, Murielle (36239c6e)</v>
      </c>
      <c r="Q489" s="30">
        <f t="shared" ca="1" si="47"/>
        <v>51</v>
      </c>
    </row>
    <row r="490" spans="1:17" x14ac:dyDescent="0.2">
      <c r="A490" t="s">
        <v>596</v>
      </c>
      <c r="B490" t="s">
        <v>23</v>
      </c>
      <c r="C490" t="s">
        <v>597</v>
      </c>
      <c r="D490" t="s">
        <v>598</v>
      </c>
      <c r="E490">
        <v>2</v>
      </c>
      <c r="F490" s="28">
        <v>26769</v>
      </c>
      <c r="G490" t="s">
        <v>589</v>
      </c>
      <c r="H490" t="s">
        <v>127</v>
      </c>
      <c r="I490">
        <v>2</v>
      </c>
      <c r="J490" t="s">
        <v>921</v>
      </c>
      <c r="K490" s="19" t="str">
        <f t="shared" si="42"/>
        <v>w</v>
      </c>
      <c r="L490" s="19" t="str">
        <f t="shared" si="43"/>
        <v>WC</v>
      </c>
      <c r="M490" s="19" t="str">
        <f t="shared" si="44"/>
        <v>2023</v>
      </c>
      <c r="N490" s="19" t="str">
        <f t="shared" si="45"/>
        <v>2023 WC 2</v>
      </c>
      <c r="O490" s="19">
        <f>INDEX('Points ref'!B:B, MATCH($N490, 'Points ref'!A:A, 0))</f>
        <v>0</v>
      </c>
      <c r="P490" s="21" t="str">
        <f t="shared" si="46"/>
        <v>[CZE] KONIGOVA, Lenka (2ad9f8ab)</v>
      </c>
      <c r="Q490" s="30">
        <f t="shared" ca="1" si="47"/>
        <v>52</v>
      </c>
    </row>
    <row r="491" spans="1:17" x14ac:dyDescent="0.2">
      <c r="A491" t="s">
        <v>1350</v>
      </c>
      <c r="B491" t="s">
        <v>1152</v>
      </c>
      <c r="C491" t="s">
        <v>1351</v>
      </c>
      <c r="D491" t="s">
        <v>1352</v>
      </c>
      <c r="E491">
        <v>2</v>
      </c>
      <c r="F491" s="28">
        <v>25969</v>
      </c>
      <c r="G491" t="s">
        <v>589</v>
      </c>
      <c r="H491" t="s">
        <v>127</v>
      </c>
      <c r="I491">
        <v>3</v>
      </c>
      <c r="J491" t="s">
        <v>921</v>
      </c>
      <c r="K491" s="19" t="str">
        <f t="shared" si="42"/>
        <v>w</v>
      </c>
      <c r="L491" s="19" t="str">
        <f t="shared" si="43"/>
        <v>WC</v>
      </c>
      <c r="M491" s="19" t="str">
        <f t="shared" si="44"/>
        <v>2023</v>
      </c>
      <c r="N491" s="19" t="str">
        <f t="shared" si="45"/>
        <v>2023 WC 3</v>
      </c>
      <c r="O491" s="19">
        <f>INDEX('Points ref'!B:B, MATCH($N491, 'Points ref'!A:A, 0))</f>
        <v>0</v>
      </c>
      <c r="P491" s="21" t="str">
        <f t="shared" si="46"/>
        <v>[AUS] ARLOVE, Catherine (653bb89a)</v>
      </c>
      <c r="Q491" s="30">
        <f t="shared" ca="1" si="47"/>
        <v>54</v>
      </c>
    </row>
    <row r="492" spans="1:17" x14ac:dyDescent="0.2">
      <c r="A492" t="s">
        <v>599</v>
      </c>
      <c r="B492" t="s">
        <v>27</v>
      </c>
      <c r="C492" t="s">
        <v>600</v>
      </c>
      <c r="D492" t="s">
        <v>601</v>
      </c>
      <c r="E492">
        <v>2</v>
      </c>
      <c r="F492" s="28">
        <v>25920</v>
      </c>
      <c r="G492" t="s">
        <v>589</v>
      </c>
      <c r="H492" t="s">
        <v>127</v>
      </c>
      <c r="I492">
        <v>3</v>
      </c>
      <c r="J492" t="s">
        <v>921</v>
      </c>
      <c r="K492" s="19" t="str">
        <f t="shared" si="42"/>
        <v>w</v>
      </c>
      <c r="L492" s="19" t="str">
        <f t="shared" si="43"/>
        <v>WC</v>
      </c>
      <c r="M492" s="19" t="str">
        <f t="shared" si="44"/>
        <v>2023</v>
      </c>
      <c r="N492" s="19" t="str">
        <f t="shared" si="45"/>
        <v>2023 WC 3</v>
      </c>
      <c r="O492" s="19">
        <f>INDEX('Points ref'!B:B, MATCH($N492, 'Points ref'!A:A, 0))</f>
        <v>0</v>
      </c>
      <c r="P492" s="21" t="str">
        <f t="shared" si="46"/>
        <v>[ITA] STRAGLIOTTO, Monica (9c797c14)</v>
      </c>
      <c r="Q492" s="30">
        <f t="shared" ca="1" si="47"/>
        <v>55</v>
      </c>
    </row>
    <row r="493" spans="1:17" x14ac:dyDescent="0.2">
      <c r="A493" t="s">
        <v>609</v>
      </c>
      <c r="B493" t="s">
        <v>16</v>
      </c>
      <c r="C493" t="s">
        <v>610</v>
      </c>
      <c r="D493" t="s">
        <v>611</v>
      </c>
      <c r="E493">
        <v>1</v>
      </c>
      <c r="F493" s="28">
        <v>25189</v>
      </c>
      <c r="G493" t="s">
        <v>608</v>
      </c>
      <c r="H493" t="s">
        <v>20</v>
      </c>
      <c r="I493">
        <v>1</v>
      </c>
      <c r="J493" t="s">
        <v>921</v>
      </c>
      <c r="K493" s="19" t="str">
        <f t="shared" si="42"/>
        <v>m</v>
      </c>
      <c r="L493" s="19" t="str">
        <f t="shared" si="43"/>
        <v>WC</v>
      </c>
      <c r="M493" s="19" t="str">
        <f t="shared" si="44"/>
        <v>2023</v>
      </c>
      <c r="N493" s="19" t="str">
        <f t="shared" si="45"/>
        <v>2023 WC 1</v>
      </c>
      <c r="O493" s="19">
        <f>INDEX('Points ref'!B:B, MATCH($N493, 'Points ref'!A:A, 0))</f>
        <v>0</v>
      </c>
      <c r="P493" s="21" t="str">
        <f t="shared" si="46"/>
        <v>[FRA] CONTE, Michel (588c2624)</v>
      </c>
      <c r="Q493" s="30">
        <f t="shared" ca="1" si="47"/>
        <v>57</v>
      </c>
    </row>
    <row r="494" spans="1:17" x14ac:dyDescent="0.2">
      <c r="A494" t="s">
        <v>1353</v>
      </c>
      <c r="B494" t="s">
        <v>1230</v>
      </c>
      <c r="C494" t="s">
        <v>1354</v>
      </c>
      <c r="D494" t="s">
        <v>1355</v>
      </c>
      <c r="E494">
        <v>1</v>
      </c>
      <c r="F494" s="28">
        <v>25163</v>
      </c>
      <c r="G494" t="s">
        <v>608</v>
      </c>
      <c r="H494" t="s">
        <v>20</v>
      </c>
      <c r="I494">
        <v>2</v>
      </c>
      <c r="J494" t="s">
        <v>921</v>
      </c>
      <c r="K494" s="19" t="str">
        <f t="shared" si="42"/>
        <v>m</v>
      </c>
      <c r="L494" s="19" t="str">
        <f t="shared" si="43"/>
        <v>WC</v>
      </c>
      <c r="M494" s="19" t="str">
        <f t="shared" si="44"/>
        <v>2023</v>
      </c>
      <c r="N494" s="19" t="str">
        <f t="shared" si="45"/>
        <v>2023 WC 2</v>
      </c>
      <c r="O494" s="19">
        <f>INDEX('Points ref'!B:B, MATCH($N494, 'Points ref'!A:A, 0))</f>
        <v>0</v>
      </c>
      <c r="P494" s="21" t="str">
        <f t="shared" si="46"/>
        <v>[JPN] AKIYAMA, Naoki (b779d869)</v>
      </c>
      <c r="Q494" s="30">
        <f t="shared" ca="1" si="47"/>
        <v>57</v>
      </c>
    </row>
    <row r="495" spans="1:17" x14ac:dyDescent="0.2">
      <c r="A495" t="s">
        <v>1356</v>
      </c>
      <c r="B495" t="s">
        <v>287</v>
      </c>
      <c r="C495" t="s">
        <v>1357</v>
      </c>
      <c r="D495" t="s">
        <v>564</v>
      </c>
      <c r="E495">
        <v>1</v>
      </c>
      <c r="F495" s="28">
        <v>24065</v>
      </c>
      <c r="G495" t="s">
        <v>608</v>
      </c>
      <c r="H495" t="s">
        <v>20</v>
      </c>
      <c r="I495">
        <v>3</v>
      </c>
      <c r="J495" t="s">
        <v>921</v>
      </c>
      <c r="K495" s="19" t="str">
        <f t="shared" si="42"/>
        <v>m</v>
      </c>
      <c r="L495" s="19" t="str">
        <f t="shared" si="43"/>
        <v>WC</v>
      </c>
      <c r="M495" s="19" t="str">
        <f t="shared" si="44"/>
        <v>2023</v>
      </c>
      <c r="N495" s="19" t="str">
        <f t="shared" si="45"/>
        <v>2023 WC 3</v>
      </c>
      <c r="O495" s="19">
        <f>INDEX('Points ref'!B:B, MATCH($N495, 'Points ref'!A:A, 0))</f>
        <v>0</v>
      </c>
      <c r="P495" s="21" t="str">
        <f t="shared" si="46"/>
        <v>[AUT] HUFNAGEL, Karl (4f22f93b)</v>
      </c>
      <c r="Q495" s="30">
        <f t="shared" ca="1" si="47"/>
        <v>60</v>
      </c>
    </row>
    <row r="496" spans="1:17" x14ac:dyDescent="0.2">
      <c r="A496" t="s">
        <v>1358</v>
      </c>
      <c r="B496" t="s">
        <v>16</v>
      </c>
      <c r="C496" t="s">
        <v>1359</v>
      </c>
      <c r="D496" t="s">
        <v>1360</v>
      </c>
      <c r="E496">
        <v>1</v>
      </c>
      <c r="F496" s="28">
        <v>23906</v>
      </c>
      <c r="G496" t="s">
        <v>608</v>
      </c>
      <c r="H496" t="s">
        <v>34</v>
      </c>
      <c r="I496">
        <v>1</v>
      </c>
      <c r="J496" t="s">
        <v>921</v>
      </c>
      <c r="K496" s="19" t="str">
        <f t="shared" si="42"/>
        <v>m</v>
      </c>
      <c r="L496" s="19" t="str">
        <f t="shared" si="43"/>
        <v>WC</v>
      </c>
      <c r="M496" s="19" t="str">
        <f t="shared" si="44"/>
        <v>2023</v>
      </c>
      <c r="N496" s="19" t="str">
        <f t="shared" si="45"/>
        <v>2023 WC 1</v>
      </c>
      <c r="O496" s="19">
        <f>INDEX('Points ref'!B:B, MATCH($N496, 'Points ref'!A:A, 0))</f>
        <v>0</v>
      </c>
      <c r="P496" s="21" t="str">
        <f t="shared" si="46"/>
        <v>[FRA] SIGNORET, Alain (6c7b3294)</v>
      </c>
      <c r="Q496" s="30">
        <f t="shared" ca="1" si="47"/>
        <v>60</v>
      </c>
    </row>
    <row r="497" spans="1:17" x14ac:dyDescent="0.2">
      <c r="A497" t="s">
        <v>615</v>
      </c>
      <c r="B497" t="s">
        <v>16</v>
      </c>
      <c r="C497" t="s">
        <v>616</v>
      </c>
      <c r="D497" t="s">
        <v>617</v>
      </c>
      <c r="E497">
        <v>1</v>
      </c>
      <c r="F497" s="28">
        <v>24372</v>
      </c>
      <c r="G497" t="s">
        <v>608</v>
      </c>
      <c r="H497" t="s">
        <v>34</v>
      </c>
      <c r="I497">
        <v>2</v>
      </c>
      <c r="J497" t="s">
        <v>921</v>
      </c>
      <c r="K497" s="19" t="str">
        <f t="shared" si="42"/>
        <v>m</v>
      </c>
      <c r="L497" s="19" t="str">
        <f t="shared" si="43"/>
        <v>WC</v>
      </c>
      <c r="M497" s="19" t="str">
        <f t="shared" si="44"/>
        <v>2023</v>
      </c>
      <c r="N497" s="19" t="str">
        <f t="shared" si="45"/>
        <v>2023 WC 2</v>
      </c>
      <c r="O497" s="19">
        <f>INDEX('Points ref'!B:B, MATCH($N497, 'Points ref'!A:A, 0))</f>
        <v>0</v>
      </c>
      <c r="P497" s="21" t="str">
        <f t="shared" si="46"/>
        <v>[FRA] GARCIA, Jean luc (4bc8b74f)</v>
      </c>
      <c r="Q497" s="30">
        <f t="shared" ca="1" si="47"/>
        <v>59</v>
      </c>
    </row>
    <row r="498" spans="1:17" x14ac:dyDescent="0.2">
      <c r="A498" t="s">
        <v>618</v>
      </c>
      <c r="B498" t="s">
        <v>536</v>
      </c>
      <c r="C498" t="s">
        <v>619</v>
      </c>
      <c r="D498" t="s">
        <v>620</v>
      </c>
      <c r="E498">
        <v>1</v>
      </c>
      <c r="F498" s="28">
        <v>25142</v>
      </c>
      <c r="G498" t="s">
        <v>608</v>
      </c>
      <c r="H498" t="s">
        <v>34</v>
      </c>
      <c r="I498">
        <v>3</v>
      </c>
      <c r="J498" t="s">
        <v>921</v>
      </c>
      <c r="K498" s="19" t="str">
        <f t="shared" si="42"/>
        <v>m</v>
      </c>
      <c r="L498" s="19" t="str">
        <f t="shared" si="43"/>
        <v>WC</v>
      </c>
      <c r="M498" s="19" t="str">
        <f t="shared" si="44"/>
        <v>2023</v>
      </c>
      <c r="N498" s="19" t="str">
        <f t="shared" si="45"/>
        <v>2023 WC 3</v>
      </c>
      <c r="O498" s="19">
        <f>INDEX('Points ref'!B:B, MATCH($N498, 'Points ref'!A:A, 0))</f>
        <v>0</v>
      </c>
      <c r="P498" s="21" t="str">
        <f t="shared" si="46"/>
        <v>[UKR] DANKANYCH, Mykola (a9bd74d1)</v>
      </c>
      <c r="Q498" s="30">
        <f t="shared" ca="1" si="47"/>
        <v>57</v>
      </c>
    </row>
    <row r="499" spans="1:17" x14ac:dyDescent="0.2">
      <c r="A499" t="s">
        <v>1361</v>
      </c>
      <c r="B499" t="s">
        <v>936</v>
      </c>
      <c r="C499" t="s">
        <v>1362</v>
      </c>
      <c r="D499" t="s">
        <v>1363</v>
      </c>
      <c r="E499">
        <v>1</v>
      </c>
      <c r="F499" s="28">
        <v>25036</v>
      </c>
      <c r="G499" t="s">
        <v>608</v>
      </c>
      <c r="H499" t="s">
        <v>34</v>
      </c>
      <c r="I499">
        <v>3</v>
      </c>
      <c r="J499" t="s">
        <v>921</v>
      </c>
      <c r="K499" s="19" t="str">
        <f t="shared" si="42"/>
        <v>m</v>
      </c>
      <c r="L499" s="19" t="str">
        <f t="shared" si="43"/>
        <v>WC</v>
      </c>
      <c r="M499" s="19" t="str">
        <f t="shared" si="44"/>
        <v>2023</v>
      </c>
      <c r="N499" s="19" t="str">
        <f t="shared" si="45"/>
        <v>2023 WC 3</v>
      </c>
      <c r="O499" s="19">
        <f>INDEX('Points ref'!B:B, MATCH($N499, 'Points ref'!A:A, 0))</f>
        <v>0</v>
      </c>
      <c r="P499" s="21" t="str">
        <f t="shared" si="46"/>
        <v>[BRA] DE ANDRADE, Jose Mauricio (1643994d)</v>
      </c>
      <c r="Q499" s="30">
        <f t="shared" ca="1" si="47"/>
        <v>57</v>
      </c>
    </row>
    <row r="500" spans="1:17" x14ac:dyDescent="0.2">
      <c r="A500" t="s">
        <v>627</v>
      </c>
      <c r="B500" t="s">
        <v>95</v>
      </c>
      <c r="C500" t="s">
        <v>628</v>
      </c>
      <c r="D500" t="s">
        <v>629</v>
      </c>
      <c r="E500">
        <v>1</v>
      </c>
      <c r="F500" s="28">
        <v>25186</v>
      </c>
      <c r="G500" t="s">
        <v>608</v>
      </c>
      <c r="H500" t="s">
        <v>51</v>
      </c>
      <c r="I500">
        <v>1</v>
      </c>
      <c r="J500" t="s">
        <v>921</v>
      </c>
      <c r="K500" s="19" t="str">
        <f t="shared" si="42"/>
        <v>m</v>
      </c>
      <c r="L500" s="19" t="str">
        <f t="shared" si="43"/>
        <v>WC</v>
      </c>
      <c r="M500" s="19" t="str">
        <f t="shared" si="44"/>
        <v>2023</v>
      </c>
      <c r="N500" s="19" t="str">
        <f t="shared" si="45"/>
        <v>2023 WC 1</v>
      </c>
      <c r="O500" s="19">
        <f>INDEX('Points ref'!B:B, MATCH($N500, 'Points ref'!A:A, 0))</f>
        <v>0</v>
      </c>
      <c r="P500" s="21" t="str">
        <f t="shared" si="46"/>
        <v>[FIN] LAUREN, Pasi (be6d9c9a)</v>
      </c>
      <c r="Q500" s="30">
        <f t="shared" ca="1" si="47"/>
        <v>57</v>
      </c>
    </row>
    <row r="501" spans="1:17" x14ac:dyDescent="0.2">
      <c r="A501" t="s">
        <v>1364</v>
      </c>
      <c r="B501" t="s">
        <v>188</v>
      </c>
      <c r="C501" t="s">
        <v>1365</v>
      </c>
      <c r="D501" t="s">
        <v>1366</v>
      </c>
      <c r="E501">
        <v>1</v>
      </c>
      <c r="F501" s="28">
        <v>24052</v>
      </c>
      <c r="G501" t="s">
        <v>608</v>
      </c>
      <c r="H501" t="s">
        <v>51</v>
      </c>
      <c r="I501">
        <v>2</v>
      </c>
      <c r="J501" t="s">
        <v>921</v>
      </c>
      <c r="K501" s="19" t="str">
        <f t="shared" si="42"/>
        <v>m</v>
      </c>
      <c r="L501" s="19" t="str">
        <f t="shared" si="43"/>
        <v>WC</v>
      </c>
      <c r="M501" s="19" t="str">
        <f t="shared" si="44"/>
        <v>2023</v>
      </c>
      <c r="N501" s="19" t="str">
        <f t="shared" si="45"/>
        <v>2023 WC 2</v>
      </c>
      <c r="O501" s="19">
        <f>INDEX('Points ref'!B:B, MATCH($N501, 'Points ref'!A:A, 0))</f>
        <v>0</v>
      </c>
      <c r="P501" s="21" t="str">
        <f t="shared" si="46"/>
        <v>[SUI] EDDER, Jean-Marc (5755d46b)</v>
      </c>
      <c r="Q501" s="30">
        <f t="shared" ca="1" si="47"/>
        <v>60</v>
      </c>
    </row>
    <row r="502" spans="1:17" x14ac:dyDescent="0.2">
      <c r="A502" t="s">
        <v>633</v>
      </c>
      <c r="B502" t="s">
        <v>27</v>
      </c>
      <c r="C502" t="s">
        <v>634</v>
      </c>
      <c r="D502" t="s">
        <v>635</v>
      </c>
      <c r="E502">
        <v>1</v>
      </c>
      <c r="F502" s="28">
        <v>23672</v>
      </c>
      <c r="G502" t="s">
        <v>608</v>
      </c>
      <c r="H502" t="s">
        <v>51</v>
      </c>
      <c r="I502">
        <v>3</v>
      </c>
      <c r="J502" t="s">
        <v>921</v>
      </c>
      <c r="K502" s="19" t="str">
        <f t="shared" si="42"/>
        <v>m</v>
      </c>
      <c r="L502" s="19" t="str">
        <f t="shared" si="43"/>
        <v>WC</v>
      </c>
      <c r="M502" s="19" t="str">
        <f t="shared" si="44"/>
        <v>2023</v>
      </c>
      <c r="N502" s="19" t="str">
        <f t="shared" si="45"/>
        <v>2023 WC 3</v>
      </c>
      <c r="O502" s="19">
        <f>INDEX('Points ref'!B:B, MATCH($N502, 'Points ref'!A:A, 0))</f>
        <v>0</v>
      </c>
      <c r="P502" s="21" t="str">
        <f t="shared" si="46"/>
        <v>[ITA] GIGLI, Marco (598dade7)</v>
      </c>
      <c r="Q502" s="30">
        <f t="shared" ca="1" si="47"/>
        <v>61</v>
      </c>
    </row>
    <row r="503" spans="1:17" x14ac:dyDescent="0.2">
      <c r="A503" t="s">
        <v>1367</v>
      </c>
      <c r="B503" t="s">
        <v>53</v>
      </c>
      <c r="C503" t="s">
        <v>1368</v>
      </c>
      <c r="D503" t="s">
        <v>1369</v>
      </c>
      <c r="E503">
        <v>1</v>
      </c>
      <c r="F503" s="28">
        <v>24321</v>
      </c>
      <c r="G503" t="s">
        <v>608</v>
      </c>
      <c r="H503" t="s">
        <v>51</v>
      </c>
      <c r="I503">
        <v>3</v>
      </c>
      <c r="J503" t="s">
        <v>921</v>
      </c>
      <c r="K503" s="19" t="str">
        <f t="shared" si="42"/>
        <v>m</v>
      </c>
      <c r="L503" s="19" t="str">
        <f t="shared" si="43"/>
        <v>WC</v>
      </c>
      <c r="M503" s="19" t="str">
        <f t="shared" si="44"/>
        <v>2023</v>
      </c>
      <c r="N503" s="19" t="str">
        <f t="shared" si="45"/>
        <v>2023 WC 3</v>
      </c>
      <c r="O503" s="19">
        <f>INDEX('Points ref'!B:B, MATCH($N503, 'Points ref'!A:A, 0))</f>
        <v>0</v>
      </c>
      <c r="P503" s="21" t="str">
        <f t="shared" si="46"/>
        <v>[GER] HEILMANN, Torsten (555a5b17)</v>
      </c>
      <c r="Q503" s="30">
        <f t="shared" ca="1" si="47"/>
        <v>59</v>
      </c>
    </row>
    <row r="504" spans="1:17" x14ac:dyDescent="0.2">
      <c r="A504" t="s">
        <v>645</v>
      </c>
      <c r="B504" t="s">
        <v>23</v>
      </c>
      <c r="C504" t="s">
        <v>646</v>
      </c>
      <c r="D504" t="s">
        <v>186</v>
      </c>
      <c r="E504">
        <v>1</v>
      </c>
      <c r="F504" s="28">
        <v>24751</v>
      </c>
      <c r="G504" t="s">
        <v>608</v>
      </c>
      <c r="H504" t="s">
        <v>66</v>
      </c>
      <c r="I504">
        <v>1</v>
      </c>
      <c r="J504" t="s">
        <v>921</v>
      </c>
      <c r="K504" s="19" t="str">
        <f t="shared" si="42"/>
        <v>m</v>
      </c>
      <c r="L504" s="19" t="str">
        <f t="shared" si="43"/>
        <v>WC</v>
      </c>
      <c r="M504" s="19" t="str">
        <f t="shared" si="44"/>
        <v>2023</v>
      </c>
      <c r="N504" s="19" t="str">
        <f t="shared" si="45"/>
        <v>2023 WC 1</v>
      </c>
      <c r="O504" s="19">
        <f>INDEX('Points ref'!B:B, MATCH($N504, 'Points ref'!A:A, 0))</f>
        <v>0</v>
      </c>
      <c r="P504" s="21" t="str">
        <f t="shared" si="46"/>
        <v>[CZE] VESELY, Lukas (a1516131)</v>
      </c>
      <c r="Q504" s="30">
        <f t="shared" ca="1" si="47"/>
        <v>58</v>
      </c>
    </row>
    <row r="505" spans="1:17" x14ac:dyDescent="0.2">
      <c r="A505" t="s">
        <v>1370</v>
      </c>
      <c r="B505" t="s">
        <v>16</v>
      </c>
      <c r="C505" t="s">
        <v>1371</v>
      </c>
      <c r="D505" t="s">
        <v>1372</v>
      </c>
      <c r="E505">
        <v>1</v>
      </c>
      <c r="F505" s="28">
        <v>24090</v>
      </c>
      <c r="G505" t="s">
        <v>608</v>
      </c>
      <c r="H505" t="s">
        <v>66</v>
      </c>
      <c r="I505">
        <v>2</v>
      </c>
      <c r="J505" t="s">
        <v>921</v>
      </c>
      <c r="K505" s="19" t="str">
        <f t="shared" si="42"/>
        <v>m</v>
      </c>
      <c r="L505" s="19" t="str">
        <f t="shared" si="43"/>
        <v>WC</v>
      </c>
      <c r="M505" s="19" t="str">
        <f t="shared" si="44"/>
        <v>2023</v>
      </c>
      <c r="N505" s="19" t="str">
        <f t="shared" si="45"/>
        <v>2023 WC 2</v>
      </c>
      <c r="O505" s="19">
        <f>INDEX('Points ref'!B:B, MATCH($N505, 'Points ref'!A:A, 0))</f>
        <v>0</v>
      </c>
      <c r="P505" s="21" t="str">
        <f t="shared" si="46"/>
        <v>[FRA] SANTELIA, Angelo (9c4c7bb2)</v>
      </c>
      <c r="Q505" s="30">
        <f t="shared" ca="1" si="47"/>
        <v>60</v>
      </c>
    </row>
    <row r="506" spans="1:17" x14ac:dyDescent="0.2">
      <c r="A506" t="s">
        <v>1376</v>
      </c>
      <c r="B506" t="s">
        <v>936</v>
      </c>
      <c r="C506" t="s">
        <v>1377</v>
      </c>
      <c r="D506" t="s">
        <v>1378</v>
      </c>
      <c r="E506">
        <v>1</v>
      </c>
      <c r="F506" s="28">
        <v>25201</v>
      </c>
      <c r="G506" t="s">
        <v>608</v>
      </c>
      <c r="H506" t="s">
        <v>66</v>
      </c>
      <c r="I506">
        <v>3</v>
      </c>
      <c r="J506" t="s">
        <v>921</v>
      </c>
      <c r="K506" s="19" t="str">
        <f t="shared" si="42"/>
        <v>m</v>
      </c>
      <c r="L506" s="19" t="str">
        <f t="shared" si="43"/>
        <v>WC</v>
      </c>
      <c r="M506" s="19" t="str">
        <f t="shared" si="44"/>
        <v>2023</v>
      </c>
      <c r="N506" s="19" t="str">
        <f t="shared" si="45"/>
        <v>2023 WC 3</v>
      </c>
      <c r="O506" s="19">
        <f>INDEX('Points ref'!B:B, MATCH($N506, 'Points ref'!A:A, 0))</f>
        <v>0</v>
      </c>
      <c r="P506" s="21" t="str">
        <f t="shared" si="46"/>
        <v>[BRA] SARAIVA, Alam (f4a299c3)</v>
      </c>
      <c r="Q506" s="30">
        <f t="shared" ca="1" si="47"/>
        <v>57</v>
      </c>
    </row>
    <row r="507" spans="1:17" x14ac:dyDescent="0.2">
      <c r="A507" t="s">
        <v>1373</v>
      </c>
      <c r="B507" t="s">
        <v>40</v>
      </c>
      <c r="C507" t="s">
        <v>1374</v>
      </c>
      <c r="D507" t="s">
        <v>1375</v>
      </c>
      <c r="E507">
        <v>1</v>
      </c>
      <c r="F507" s="28">
        <v>24226</v>
      </c>
      <c r="G507" t="s">
        <v>608</v>
      </c>
      <c r="H507" t="s">
        <v>66</v>
      </c>
      <c r="I507">
        <v>3</v>
      </c>
      <c r="J507" t="s">
        <v>921</v>
      </c>
      <c r="K507" s="19" t="str">
        <f t="shared" si="42"/>
        <v>m</v>
      </c>
      <c r="L507" s="19" t="str">
        <f t="shared" si="43"/>
        <v>WC</v>
      </c>
      <c r="M507" s="19" t="str">
        <f t="shared" si="44"/>
        <v>2023</v>
      </c>
      <c r="N507" s="19" t="str">
        <f t="shared" si="45"/>
        <v>2023 WC 3</v>
      </c>
      <c r="O507" s="19">
        <f>INDEX('Points ref'!B:B, MATCH($N507, 'Points ref'!A:A, 0))</f>
        <v>0</v>
      </c>
      <c r="P507" s="21" t="str">
        <f t="shared" si="46"/>
        <v>[POL] PAWLOWSKI, Dariusz (d7f48486)</v>
      </c>
      <c r="Q507" s="30">
        <f t="shared" ca="1" si="47"/>
        <v>59</v>
      </c>
    </row>
    <row r="508" spans="1:17" x14ac:dyDescent="0.2">
      <c r="A508" t="s">
        <v>1379</v>
      </c>
      <c r="B508" t="s">
        <v>44</v>
      </c>
      <c r="C508" t="s">
        <v>1380</v>
      </c>
      <c r="D508" t="s">
        <v>1381</v>
      </c>
      <c r="E508">
        <v>1</v>
      </c>
      <c r="F508" s="28">
        <v>24163</v>
      </c>
      <c r="G508" t="s">
        <v>608</v>
      </c>
      <c r="H508" t="s">
        <v>79</v>
      </c>
      <c r="I508">
        <v>1</v>
      </c>
      <c r="J508" t="s">
        <v>921</v>
      </c>
      <c r="K508" s="19" t="str">
        <f t="shared" si="42"/>
        <v>m</v>
      </c>
      <c r="L508" s="19" t="str">
        <f t="shared" si="43"/>
        <v>WC</v>
      </c>
      <c r="M508" s="19" t="str">
        <f t="shared" si="44"/>
        <v>2023</v>
      </c>
      <c r="N508" s="19" t="str">
        <f t="shared" si="45"/>
        <v>2023 WC 1</v>
      </c>
      <c r="O508" s="19">
        <f>INDEX('Points ref'!B:B, MATCH($N508, 'Points ref'!A:A, 0))</f>
        <v>0</v>
      </c>
      <c r="P508" s="21" t="str">
        <f t="shared" si="46"/>
        <v>[BEL] VANDEVOORT, Dirk (5befe164)</v>
      </c>
      <c r="Q508" s="30">
        <f t="shared" ca="1" si="47"/>
        <v>59</v>
      </c>
    </row>
    <row r="509" spans="1:17" x14ac:dyDescent="0.2">
      <c r="A509" t="s">
        <v>651</v>
      </c>
      <c r="B509" t="s">
        <v>53</v>
      </c>
      <c r="C509" t="s">
        <v>652</v>
      </c>
      <c r="D509" t="s">
        <v>570</v>
      </c>
      <c r="E509">
        <v>1</v>
      </c>
      <c r="F509" s="28">
        <v>24994</v>
      </c>
      <c r="G509" t="s">
        <v>608</v>
      </c>
      <c r="H509" t="s">
        <v>79</v>
      </c>
      <c r="I509">
        <v>2</v>
      </c>
      <c r="J509" t="s">
        <v>921</v>
      </c>
      <c r="K509" s="19" t="str">
        <f t="shared" si="42"/>
        <v>m</v>
      </c>
      <c r="L509" s="19" t="str">
        <f t="shared" si="43"/>
        <v>WC</v>
      </c>
      <c r="M509" s="19" t="str">
        <f t="shared" si="44"/>
        <v>2023</v>
      </c>
      <c r="N509" s="19" t="str">
        <f t="shared" si="45"/>
        <v>2023 WC 2</v>
      </c>
      <c r="O509" s="19">
        <f>INDEX('Points ref'!B:B, MATCH($N509, 'Points ref'!A:A, 0))</f>
        <v>0</v>
      </c>
      <c r="P509" s="21" t="str">
        <f t="shared" si="46"/>
        <v>[GER] ENDRAS, Robert (ddd554d2)</v>
      </c>
      <c r="Q509" s="30">
        <f t="shared" ca="1" si="47"/>
        <v>57</v>
      </c>
    </row>
    <row r="510" spans="1:17" x14ac:dyDescent="0.2">
      <c r="A510" t="s">
        <v>1385</v>
      </c>
      <c r="B510" t="s">
        <v>1152</v>
      </c>
      <c r="C510" t="s">
        <v>1386</v>
      </c>
      <c r="D510" t="s">
        <v>1387</v>
      </c>
      <c r="E510">
        <v>1</v>
      </c>
      <c r="F510" s="28">
        <v>24332</v>
      </c>
      <c r="G510" t="s">
        <v>608</v>
      </c>
      <c r="H510" t="s">
        <v>79</v>
      </c>
      <c r="I510">
        <v>3</v>
      </c>
      <c r="J510" t="s">
        <v>921</v>
      </c>
      <c r="K510" s="19" t="str">
        <f t="shared" si="42"/>
        <v>m</v>
      </c>
      <c r="L510" s="19" t="str">
        <f t="shared" si="43"/>
        <v>WC</v>
      </c>
      <c r="M510" s="19" t="str">
        <f t="shared" si="44"/>
        <v>2023</v>
      </c>
      <c r="N510" s="19" t="str">
        <f t="shared" si="45"/>
        <v>2023 WC 3</v>
      </c>
      <c r="O510" s="19">
        <f>INDEX('Points ref'!B:B, MATCH($N510, 'Points ref'!A:A, 0))</f>
        <v>0</v>
      </c>
      <c r="P510" s="21" t="str">
        <f t="shared" si="46"/>
        <v>[AUS] LIVAS, Konstantinos (fc59d3dc)</v>
      </c>
      <c r="Q510" s="30">
        <f t="shared" ca="1" si="47"/>
        <v>59</v>
      </c>
    </row>
    <row r="511" spans="1:17" x14ac:dyDescent="0.2">
      <c r="A511" t="s">
        <v>1382</v>
      </c>
      <c r="B511" t="s">
        <v>1326</v>
      </c>
      <c r="C511" t="s">
        <v>1383</v>
      </c>
      <c r="D511" t="s">
        <v>1384</v>
      </c>
      <c r="E511">
        <v>1</v>
      </c>
      <c r="F511" s="28">
        <v>24803</v>
      </c>
      <c r="G511" t="s">
        <v>608</v>
      </c>
      <c r="H511" t="s">
        <v>79</v>
      </c>
      <c r="I511">
        <v>3</v>
      </c>
      <c r="J511" t="s">
        <v>921</v>
      </c>
      <c r="K511" s="19" t="str">
        <f t="shared" si="42"/>
        <v>m</v>
      </c>
      <c r="L511" s="19" t="str">
        <f t="shared" si="43"/>
        <v>WC</v>
      </c>
      <c r="M511" s="19" t="str">
        <f t="shared" si="44"/>
        <v>2023</v>
      </c>
      <c r="N511" s="19" t="str">
        <f t="shared" si="45"/>
        <v>2023 WC 3</v>
      </c>
      <c r="O511" s="19">
        <f>INDEX('Points ref'!B:B, MATCH($N511, 'Points ref'!A:A, 0))</f>
        <v>0</v>
      </c>
      <c r="P511" s="21" t="str">
        <f t="shared" si="46"/>
        <v>[IND] SOLANKI, Ranbir (3e7e4884)</v>
      </c>
      <c r="Q511" s="30">
        <f t="shared" ca="1" si="47"/>
        <v>58</v>
      </c>
    </row>
    <row r="512" spans="1:17" x14ac:dyDescent="0.2">
      <c r="A512" t="s">
        <v>656</v>
      </c>
      <c r="B512" t="s">
        <v>287</v>
      </c>
      <c r="C512" t="s">
        <v>657</v>
      </c>
      <c r="D512" t="s">
        <v>658</v>
      </c>
      <c r="E512">
        <v>1</v>
      </c>
      <c r="F512" s="28">
        <v>24560</v>
      </c>
      <c r="G512" t="s">
        <v>608</v>
      </c>
      <c r="H512" t="s">
        <v>93</v>
      </c>
      <c r="I512">
        <v>1</v>
      </c>
      <c r="J512" t="s">
        <v>921</v>
      </c>
      <c r="K512" s="19" t="str">
        <f t="shared" si="42"/>
        <v>m</v>
      </c>
      <c r="L512" s="19" t="str">
        <f t="shared" si="43"/>
        <v>WC</v>
      </c>
      <c r="M512" s="19" t="str">
        <f t="shared" si="44"/>
        <v>2023</v>
      </c>
      <c r="N512" s="19" t="str">
        <f t="shared" si="45"/>
        <v>2023 WC 1</v>
      </c>
      <c r="O512" s="19">
        <f>INDEX('Points ref'!B:B, MATCH($N512, 'Points ref'!A:A, 0))</f>
        <v>0</v>
      </c>
      <c r="P512" s="21" t="str">
        <f t="shared" si="46"/>
        <v>[AUT] RUSU, Iulian (c79634ab)</v>
      </c>
      <c r="Q512" s="30">
        <f t="shared" ca="1" si="47"/>
        <v>58</v>
      </c>
    </row>
    <row r="513" spans="1:17" x14ac:dyDescent="0.2">
      <c r="A513" t="s">
        <v>1388</v>
      </c>
      <c r="B513" t="s">
        <v>923</v>
      </c>
      <c r="C513" t="s">
        <v>1389</v>
      </c>
      <c r="D513" t="s">
        <v>1390</v>
      </c>
      <c r="E513">
        <v>1</v>
      </c>
      <c r="F513" s="28">
        <v>24169</v>
      </c>
      <c r="G513" t="s">
        <v>608</v>
      </c>
      <c r="H513" t="s">
        <v>93</v>
      </c>
      <c r="I513">
        <v>2</v>
      </c>
      <c r="J513" t="s">
        <v>921</v>
      </c>
      <c r="K513" s="19" t="str">
        <f t="shared" si="42"/>
        <v>m</v>
      </c>
      <c r="L513" s="19" t="str">
        <f t="shared" si="43"/>
        <v>WC</v>
      </c>
      <c r="M513" s="19" t="str">
        <f t="shared" si="44"/>
        <v>2023</v>
      </c>
      <c r="N513" s="19" t="str">
        <f t="shared" si="45"/>
        <v>2023 WC 2</v>
      </c>
      <c r="O513" s="19">
        <f>INDEX('Points ref'!B:B, MATCH($N513, 'Points ref'!A:A, 0))</f>
        <v>0</v>
      </c>
      <c r="P513" s="21" t="str">
        <f t="shared" si="46"/>
        <v>[KAZ] AINATAYEV, Samalbek (675447b7)</v>
      </c>
      <c r="Q513" s="30">
        <f t="shared" ca="1" si="47"/>
        <v>59</v>
      </c>
    </row>
    <row r="514" spans="1:17" x14ac:dyDescent="0.2">
      <c r="A514" t="s">
        <v>1391</v>
      </c>
      <c r="B514" t="s">
        <v>1392</v>
      </c>
      <c r="C514" t="s">
        <v>1393</v>
      </c>
      <c r="D514" t="s">
        <v>1394</v>
      </c>
      <c r="E514">
        <v>1</v>
      </c>
      <c r="F514" s="28">
        <v>24858</v>
      </c>
      <c r="G514" t="s">
        <v>608</v>
      </c>
      <c r="H514" t="s">
        <v>93</v>
      </c>
      <c r="I514">
        <v>3</v>
      </c>
      <c r="J514" t="s">
        <v>921</v>
      </c>
      <c r="K514" s="19" t="str">
        <f t="shared" si="42"/>
        <v>m</v>
      </c>
      <c r="L514" s="19" t="str">
        <f t="shared" si="43"/>
        <v>WC</v>
      </c>
      <c r="M514" s="19" t="str">
        <f t="shared" si="44"/>
        <v>2023</v>
      </c>
      <c r="N514" s="19" t="str">
        <f t="shared" si="45"/>
        <v>2023 WC 3</v>
      </c>
      <c r="O514" s="19">
        <f>INDEX('Points ref'!B:B, MATCH($N514, 'Points ref'!A:A, 0))</f>
        <v>0</v>
      </c>
      <c r="P514" s="21" t="str">
        <f t="shared" si="46"/>
        <v>[SEN] DIAW, Mambaye (913263f8)</v>
      </c>
      <c r="Q514" s="30">
        <f t="shared" ca="1" si="47"/>
        <v>57</v>
      </c>
    </row>
    <row r="515" spans="1:17" x14ac:dyDescent="0.2">
      <c r="A515" t="s">
        <v>662</v>
      </c>
      <c r="B515" t="s">
        <v>40</v>
      </c>
      <c r="C515" t="s">
        <v>663</v>
      </c>
      <c r="D515" t="s">
        <v>664</v>
      </c>
      <c r="E515">
        <v>1</v>
      </c>
      <c r="F515" s="28">
        <v>23747</v>
      </c>
      <c r="G515" t="s">
        <v>608</v>
      </c>
      <c r="H515" t="s">
        <v>93</v>
      </c>
      <c r="I515">
        <v>3</v>
      </c>
      <c r="J515" t="s">
        <v>921</v>
      </c>
      <c r="K515" s="19" t="str">
        <f t="shared" ref="K515:K578" si="48">IF(MID(G515,LEN($G515)-1,1)="M","m","w")</f>
        <v>m</v>
      </c>
      <c r="L515" s="19" t="str">
        <f t="shared" ref="L515:L578" si="49">IF(ISNUMBER(SEARCH("Cup", $J515)), "Cup", IF(ISNUMBER(SEARCH("European Judo Championships", $J515)), "EC", IF(ISNUMBER(SEARCH("World Championships", $J515)), "WC", "")))</f>
        <v>WC</v>
      </c>
      <c r="M515" s="19" t="str">
        <f t="shared" ref="M515:M578" si="50">RIGHT($J515, 4)</f>
        <v>2023</v>
      </c>
      <c r="N515" s="19" t="str">
        <f t="shared" ref="N515:N578" si="51">M515&amp;" "&amp;L515&amp;" "&amp;I515</f>
        <v>2023 WC 3</v>
      </c>
      <c r="O515" s="19">
        <f>INDEX('Points ref'!B:B, MATCH($N515, 'Points ref'!A:A, 0))</f>
        <v>0</v>
      </c>
      <c r="P515" s="21" t="str">
        <f t="shared" ref="P515:P578" si="52">"["&amp;B515&amp;"] "&amp;C515&amp;", "&amp;D515&amp;" ("&amp;A515&amp;")"</f>
        <v>[POL] KAMINSKI, Slawomir (f7992b93)</v>
      </c>
      <c r="Q515" s="30">
        <f t="shared" ref="Q515:Q578" ca="1" si="53">YEAR(TODAY())-YEAR(F515)</f>
        <v>60</v>
      </c>
    </row>
    <row r="516" spans="1:17" x14ac:dyDescent="0.2">
      <c r="A516" t="s">
        <v>1395</v>
      </c>
      <c r="B516" t="s">
        <v>36</v>
      </c>
      <c r="C516" t="s">
        <v>1396</v>
      </c>
      <c r="D516" t="s">
        <v>1397</v>
      </c>
      <c r="E516">
        <v>1</v>
      </c>
      <c r="F516" s="28">
        <v>24256</v>
      </c>
      <c r="G516" t="s">
        <v>608</v>
      </c>
      <c r="H516" t="s">
        <v>106</v>
      </c>
      <c r="I516">
        <v>1</v>
      </c>
      <c r="J516" t="s">
        <v>921</v>
      </c>
      <c r="K516" s="19" t="str">
        <f t="shared" si="48"/>
        <v>m</v>
      </c>
      <c r="L516" s="19" t="str">
        <f t="shared" si="49"/>
        <v>WC</v>
      </c>
      <c r="M516" s="19" t="str">
        <f t="shared" si="50"/>
        <v>2023</v>
      </c>
      <c r="N516" s="19" t="str">
        <f t="shared" si="51"/>
        <v>2023 WC 1</v>
      </c>
      <c r="O516" s="19">
        <f>INDEX('Points ref'!B:B, MATCH($N516, 'Points ref'!A:A, 0))</f>
        <v>0</v>
      </c>
      <c r="P516" s="21" t="str">
        <f t="shared" si="52"/>
        <v>[AZE] ASGAROV, Azar (e692c7ef)</v>
      </c>
      <c r="Q516" s="30">
        <f t="shared" ca="1" si="53"/>
        <v>59</v>
      </c>
    </row>
    <row r="517" spans="1:17" x14ac:dyDescent="0.2">
      <c r="A517" t="s">
        <v>1398</v>
      </c>
      <c r="B517" t="s">
        <v>1399</v>
      </c>
      <c r="C517" t="s">
        <v>1400</v>
      </c>
      <c r="D517" t="s">
        <v>1401</v>
      </c>
      <c r="E517">
        <v>1</v>
      </c>
      <c r="F517" s="28">
        <v>24311</v>
      </c>
      <c r="G517" t="s">
        <v>608</v>
      </c>
      <c r="H517" t="s">
        <v>106</v>
      </c>
      <c r="I517">
        <v>2</v>
      </c>
      <c r="J517" t="s">
        <v>921</v>
      </c>
      <c r="K517" s="19" t="str">
        <f t="shared" si="48"/>
        <v>m</v>
      </c>
      <c r="L517" s="19" t="str">
        <f t="shared" si="49"/>
        <v>WC</v>
      </c>
      <c r="M517" s="19" t="str">
        <f t="shared" si="50"/>
        <v>2023</v>
      </c>
      <c r="N517" s="19" t="str">
        <f t="shared" si="51"/>
        <v>2023 WC 2</v>
      </c>
      <c r="O517" s="19">
        <f>INDEX('Points ref'!B:B, MATCH($N517, 'Points ref'!A:A, 0))</f>
        <v>0</v>
      </c>
      <c r="P517" s="21" t="str">
        <f t="shared" si="52"/>
        <v>[KSA] IBRAHIM, Bakor (83ed631e)</v>
      </c>
      <c r="Q517" s="30">
        <f t="shared" ca="1" si="53"/>
        <v>59</v>
      </c>
    </row>
    <row r="518" spans="1:17" x14ac:dyDescent="0.2">
      <c r="A518" t="s">
        <v>667</v>
      </c>
      <c r="B518" t="s">
        <v>279</v>
      </c>
      <c r="C518" t="s">
        <v>668</v>
      </c>
      <c r="D518" t="s">
        <v>669</v>
      </c>
      <c r="E518">
        <v>1</v>
      </c>
      <c r="F518" s="28">
        <v>25137</v>
      </c>
      <c r="G518" t="s">
        <v>608</v>
      </c>
      <c r="H518" t="s">
        <v>106</v>
      </c>
      <c r="I518">
        <v>3</v>
      </c>
      <c r="J518" t="s">
        <v>921</v>
      </c>
      <c r="K518" s="19" t="str">
        <f t="shared" si="48"/>
        <v>m</v>
      </c>
      <c r="L518" s="19" t="str">
        <f t="shared" si="49"/>
        <v>WC</v>
      </c>
      <c r="M518" s="19" t="str">
        <f t="shared" si="50"/>
        <v>2023</v>
      </c>
      <c r="N518" s="19" t="str">
        <f t="shared" si="51"/>
        <v>2023 WC 3</v>
      </c>
      <c r="O518" s="19">
        <f>INDEX('Points ref'!B:B, MATCH($N518, 'Points ref'!A:A, 0))</f>
        <v>0</v>
      </c>
      <c r="P518" s="21" t="str">
        <f t="shared" si="52"/>
        <v>[HUN] SZOCS, Laszlo (7b4c998f)</v>
      </c>
      <c r="Q518" s="30">
        <f t="shared" ca="1" si="53"/>
        <v>57</v>
      </c>
    </row>
    <row r="519" spans="1:17" x14ac:dyDescent="0.2">
      <c r="A519" t="s">
        <v>670</v>
      </c>
      <c r="B519" t="s">
        <v>181</v>
      </c>
      <c r="C519" t="s">
        <v>671</v>
      </c>
      <c r="D519" t="s">
        <v>672</v>
      </c>
      <c r="E519">
        <v>1</v>
      </c>
      <c r="F519" s="28">
        <v>24747</v>
      </c>
      <c r="G519" t="s">
        <v>608</v>
      </c>
      <c r="H519" t="s">
        <v>106</v>
      </c>
      <c r="I519">
        <v>3</v>
      </c>
      <c r="J519" t="s">
        <v>921</v>
      </c>
      <c r="K519" s="19" t="str">
        <f t="shared" si="48"/>
        <v>m</v>
      </c>
      <c r="L519" s="19" t="str">
        <f t="shared" si="49"/>
        <v>WC</v>
      </c>
      <c r="M519" s="19" t="str">
        <f t="shared" si="50"/>
        <v>2023</v>
      </c>
      <c r="N519" s="19" t="str">
        <f t="shared" si="51"/>
        <v>2023 WC 3</v>
      </c>
      <c r="O519" s="19">
        <f>INDEX('Points ref'!B:B, MATCH($N519, 'Points ref'!A:A, 0))</f>
        <v>0</v>
      </c>
      <c r="P519" s="21" t="str">
        <f t="shared" si="52"/>
        <v>[MDA] MARINESCU, Viorel (c8368d4f)</v>
      </c>
      <c r="Q519" s="30">
        <f t="shared" ca="1" si="53"/>
        <v>58</v>
      </c>
    </row>
    <row r="520" spans="1:17" x14ac:dyDescent="0.2">
      <c r="A520" t="s">
        <v>1402</v>
      </c>
      <c r="B520" t="s">
        <v>1310</v>
      </c>
      <c r="C520" t="s">
        <v>1403</v>
      </c>
      <c r="D520" t="s">
        <v>1404</v>
      </c>
      <c r="E520">
        <v>2</v>
      </c>
      <c r="F520" s="28">
        <v>24172</v>
      </c>
      <c r="G520" t="s">
        <v>682</v>
      </c>
      <c r="H520" t="s">
        <v>237</v>
      </c>
      <c r="I520">
        <v>1</v>
      </c>
      <c r="J520" t="s">
        <v>921</v>
      </c>
      <c r="K520" s="19" t="str">
        <f t="shared" si="48"/>
        <v>w</v>
      </c>
      <c r="L520" s="19" t="str">
        <f t="shared" si="49"/>
        <v>WC</v>
      </c>
      <c r="M520" s="19" t="str">
        <f t="shared" si="50"/>
        <v>2023</v>
      </c>
      <c r="N520" s="19" t="str">
        <f t="shared" si="51"/>
        <v>2023 WC 1</v>
      </c>
      <c r="O520" s="19">
        <f>INDEX('Points ref'!B:B, MATCH($N520, 'Points ref'!A:A, 0))</f>
        <v>0</v>
      </c>
      <c r="P520" s="21" t="str">
        <f t="shared" si="52"/>
        <v>[ALG] AMMOUR, Houria (9a177a36)</v>
      </c>
      <c r="Q520" s="30">
        <f t="shared" ca="1" si="53"/>
        <v>59</v>
      </c>
    </row>
    <row r="521" spans="1:17" x14ac:dyDescent="0.2">
      <c r="A521" t="s">
        <v>1405</v>
      </c>
      <c r="B521" t="s">
        <v>16</v>
      </c>
      <c r="C521" t="s">
        <v>1406</v>
      </c>
      <c r="D521" t="s">
        <v>1407</v>
      </c>
      <c r="E521">
        <v>2</v>
      </c>
      <c r="F521" s="28">
        <v>23968</v>
      </c>
      <c r="G521" t="s">
        <v>682</v>
      </c>
      <c r="H521" t="s">
        <v>237</v>
      </c>
      <c r="I521">
        <v>2</v>
      </c>
      <c r="J521" t="s">
        <v>921</v>
      </c>
      <c r="K521" s="19" t="str">
        <f t="shared" si="48"/>
        <v>w</v>
      </c>
      <c r="L521" s="19" t="str">
        <f t="shared" si="49"/>
        <v>WC</v>
      </c>
      <c r="M521" s="19" t="str">
        <f t="shared" si="50"/>
        <v>2023</v>
      </c>
      <c r="N521" s="19" t="str">
        <f t="shared" si="51"/>
        <v>2023 WC 2</v>
      </c>
      <c r="O521" s="19">
        <f>INDEX('Points ref'!B:B, MATCH($N521, 'Points ref'!A:A, 0))</f>
        <v>0</v>
      </c>
      <c r="P521" s="21" t="str">
        <f t="shared" si="52"/>
        <v>[FRA] BERTRAND, LEILA (b2dd261b)</v>
      </c>
      <c r="Q521" s="30">
        <f t="shared" ca="1" si="53"/>
        <v>60</v>
      </c>
    </row>
    <row r="522" spans="1:17" x14ac:dyDescent="0.2">
      <c r="A522" t="s">
        <v>683</v>
      </c>
      <c r="B522" t="s">
        <v>27</v>
      </c>
      <c r="C522" t="s">
        <v>684</v>
      </c>
      <c r="D522" t="s">
        <v>685</v>
      </c>
      <c r="E522">
        <v>2</v>
      </c>
      <c r="F522" s="28">
        <v>23770</v>
      </c>
      <c r="G522" t="s">
        <v>682</v>
      </c>
      <c r="H522" t="s">
        <v>237</v>
      </c>
      <c r="I522">
        <v>3</v>
      </c>
      <c r="J522" t="s">
        <v>921</v>
      </c>
      <c r="K522" s="19" t="str">
        <f t="shared" si="48"/>
        <v>w</v>
      </c>
      <c r="L522" s="19" t="str">
        <f t="shared" si="49"/>
        <v>WC</v>
      </c>
      <c r="M522" s="19" t="str">
        <f t="shared" si="50"/>
        <v>2023</v>
      </c>
      <c r="N522" s="19" t="str">
        <f t="shared" si="51"/>
        <v>2023 WC 3</v>
      </c>
      <c r="O522" s="19">
        <f>INDEX('Points ref'!B:B, MATCH($N522, 'Points ref'!A:A, 0))</f>
        <v>0</v>
      </c>
      <c r="P522" s="21" t="str">
        <f t="shared" si="52"/>
        <v>[ITA] ARRIGONI, Diana (7a213d55)</v>
      </c>
      <c r="Q522" s="30">
        <f t="shared" ca="1" si="53"/>
        <v>60</v>
      </c>
    </row>
    <row r="523" spans="1:17" x14ac:dyDescent="0.2">
      <c r="A523" t="s">
        <v>1408</v>
      </c>
      <c r="B523" t="s">
        <v>23</v>
      </c>
      <c r="C523" t="s">
        <v>1409</v>
      </c>
      <c r="D523" t="s">
        <v>1410</v>
      </c>
      <c r="E523">
        <v>2</v>
      </c>
      <c r="F523" s="28">
        <v>24566</v>
      </c>
      <c r="G523" t="s">
        <v>682</v>
      </c>
      <c r="H523" t="s">
        <v>117</v>
      </c>
      <c r="I523">
        <v>1</v>
      </c>
      <c r="J523" t="s">
        <v>921</v>
      </c>
      <c r="K523" s="19" t="str">
        <f t="shared" si="48"/>
        <v>w</v>
      </c>
      <c r="L523" s="19" t="str">
        <f t="shared" si="49"/>
        <v>WC</v>
      </c>
      <c r="M523" s="19" t="str">
        <f t="shared" si="50"/>
        <v>2023</v>
      </c>
      <c r="N523" s="19" t="str">
        <f t="shared" si="51"/>
        <v>2023 WC 1</v>
      </c>
      <c r="O523" s="19">
        <f>INDEX('Points ref'!B:B, MATCH($N523, 'Points ref'!A:A, 0))</f>
        <v>0</v>
      </c>
      <c r="P523" s="21" t="str">
        <f t="shared" si="52"/>
        <v>[CZE] INDRAKOVA, Inna (62a4f8ed)</v>
      </c>
      <c r="Q523" s="30">
        <f t="shared" ca="1" si="53"/>
        <v>58</v>
      </c>
    </row>
    <row r="524" spans="1:17" x14ac:dyDescent="0.2">
      <c r="A524" t="s">
        <v>691</v>
      </c>
      <c r="B524" t="s">
        <v>27</v>
      </c>
      <c r="C524" t="s">
        <v>692</v>
      </c>
      <c r="D524" t="s">
        <v>693</v>
      </c>
      <c r="E524">
        <v>2</v>
      </c>
      <c r="F524" s="28">
        <v>24071</v>
      </c>
      <c r="G524" t="s">
        <v>682</v>
      </c>
      <c r="H524" t="s">
        <v>117</v>
      </c>
      <c r="I524">
        <v>2</v>
      </c>
      <c r="J524" t="s">
        <v>921</v>
      </c>
      <c r="K524" s="19" t="str">
        <f t="shared" si="48"/>
        <v>w</v>
      </c>
      <c r="L524" s="19" t="str">
        <f t="shared" si="49"/>
        <v>WC</v>
      </c>
      <c r="M524" s="19" t="str">
        <f t="shared" si="50"/>
        <v>2023</v>
      </c>
      <c r="N524" s="19" t="str">
        <f t="shared" si="51"/>
        <v>2023 WC 2</v>
      </c>
      <c r="O524" s="19">
        <f>INDEX('Points ref'!B:B, MATCH($N524, 'Points ref'!A:A, 0))</f>
        <v>0</v>
      </c>
      <c r="P524" s="21" t="str">
        <f t="shared" si="52"/>
        <v>[ITA] GUEMATI, Maha Aida (57f5ce47)</v>
      </c>
      <c r="Q524" s="30">
        <f t="shared" ca="1" si="53"/>
        <v>60</v>
      </c>
    </row>
    <row r="525" spans="1:17" x14ac:dyDescent="0.2">
      <c r="A525" t="s">
        <v>694</v>
      </c>
      <c r="B525" t="s">
        <v>27</v>
      </c>
      <c r="C525" t="s">
        <v>695</v>
      </c>
      <c r="D525" t="s">
        <v>696</v>
      </c>
      <c r="E525">
        <v>2</v>
      </c>
      <c r="F525" s="28">
        <v>23839</v>
      </c>
      <c r="G525" t="s">
        <v>682</v>
      </c>
      <c r="H525" t="s">
        <v>117</v>
      </c>
      <c r="I525">
        <v>3</v>
      </c>
      <c r="J525" t="s">
        <v>921</v>
      </c>
      <c r="K525" s="19" t="str">
        <f t="shared" si="48"/>
        <v>w</v>
      </c>
      <c r="L525" s="19" t="str">
        <f t="shared" si="49"/>
        <v>WC</v>
      </c>
      <c r="M525" s="19" t="str">
        <f t="shared" si="50"/>
        <v>2023</v>
      </c>
      <c r="N525" s="19" t="str">
        <f t="shared" si="51"/>
        <v>2023 WC 3</v>
      </c>
      <c r="O525" s="19">
        <f>INDEX('Points ref'!B:B, MATCH($N525, 'Points ref'!A:A, 0))</f>
        <v>0</v>
      </c>
      <c r="P525" s="21" t="str">
        <f t="shared" si="52"/>
        <v>[ITA] SESTIERI, Gianna (8b57bc5a)</v>
      </c>
      <c r="Q525" s="30">
        <f t="shared" ca="1" si="53"/>
        <v>60</v>
      </c>
    </row>
    <row r="526" spans="1:17" x14ac:dyDescent="0.2">
      <c r="A526" t="s">
        <v>788</v>
      </c>
      <c r="B526" t="s">
        <v>279</v>
      </c>
      <c r="C526" t="s">
        <v>789</v>
      </c>
      <c r="D526" t="s">
        <v>790</v>
      </c>
      <c r="E526">
        <v>2</v>
      </c>
      <c r="F526" s="28">
        <v>25107</v>
      </c>
      <c r="G526" t="s">
        <v>682</v>
      </c>
      <c r="H526" t="s">
        <v>127</v>
      </c>
      <c r="I526">
        <v>1</v>
      </c>
      <c r="J526" t="s">
        <v>921</v>
      </c>
      <c r="K526" s="19" t="str">
        <f t="shared" si="48"/>
        <v>w</v>
      </c>
      <c r="L526" s="19" t="str">
        <f t="shared" si="49"/>
        <v>WC</v>
      </c>
      <c r="M526" s="19" t="str">
        <f t="shared" si="50"/>
        <v>2023</v>
      </c>
      <c r="N526" s="19" t="str">
        <f t="shared" si="51"/>
        <v>2023 WC 1</v>
      </c>
      <c r="O526" s="19">
        <f>INDEX('Points ref'!B:B, MATCH($N526, 'Points ref'!A:A, 0))</f>
        <v>0</v>
      </c>
      <c r="P526" s="21" t="str">
        <f t="shared" si="52"/>
        <v>[HUN] PETER, Kamilla (c497c24c)</v>
      </c>
      <c r="Q526" s="30">
        <f t="shared" ca="1" si="53"/>
        <v>57</v>
      </c>
    </row>
    <row r="527" spans="1:17" x14ac:dyDescent="0.2">
      <c r="A527" t="s">
        <v>1411</v>
      </c>
      <c r="B527" t="s">
        <v>1412</v>
      </c>
      <c r="C527" t="s">
        <v>1413</v>
      </c>
      <c r="D527" t="s">
        <v>1414</v>
      </c>
      <c r="E527">
        <v>2</v>
      </c>
      <c r="F527" s="28">
        <v>23653</v>
      </c>
      <c r="G527" t="s">
        <v>682</v>
      </c>
      <c r="H527" t="s">
        <v>127</v>
      </c>
      <c r="I527">
        <v>2</v>
      </c>
      <c r="J527" t="s">
        <v>921</v>
      </c>
      <c r="K527" s="19" t="str">
        <f t="shared" si="48"/>
        <v>w</v>
      </c>
      <c r="L527" s="19" t="str">
        <f t="shared" si="49"/>
        <v>WC</v>
      </c>
      <c r="M527" s="19" t="str">
        <f t="shared" si="50"/>
        <v>2023</v>
      </c>
      <c r="N527" s="19" t="str">
        <f t="shared" si="51"/>
        <v>2023 WC 2</v>
      </c>
      <c r="O527" s="19">
        <f>INDEX('Points ref'!B:B, MATCH($N527, 'Points ref'!A:A, 0))</f>
        <v>0</v>
      </c>
      <c r="P527" s="21" t="str">
        <f t="shared" si="52"/>
        <v>[NZL] SCOTT, Melody (9da2415e)</v>
      </c>
      <c r="Q527" s="30">
        <f t="shared" ca="1" si="53"/>
        <v>61</v>
      </c>
    </row>
    <row r="528" spans="1:17" x14ac:dyDescent="0.2">
      <c r="A528" t="s">
        <v>1415</v>
      </c>
      <c r="B528" t="s">
        <v>23</v>
      </c>
      <c r="C528" t="s">
        <v>1416</v>
      </c>
      <c r="D528" t="s">
        <v>1417</v>
      </c>
      <c r="E528">
        <v>2</v>
      </c>
      <c r="F528" s="28">
        <v>23387</v>
      </c>
      <c r="G528" t="s">
        <v>682</v>
      </c>
      <c r="H528" t="s">
        <v>127</v>
      </c>
      <c r="I528">
        <v>3</v>
      </c>
      <c r="J528" t="s">
        <v>921</v>
      </c>
      <c r="K528" s="19" t="str">
        <f t="shared" si="48"/>
        <v>w</v>
      </c>
      <c r="L528" s="19" t="str">
        <f t="shared" si="49"/>
        <v>WC</v>
      </c>
      <c r="M528" s="19" t="str">
        <f t="shared" si="50"/>
        <v>2023</v>
      </c>
      <c r="N528" s="19" t="str">
        <f t="shared" si="51"/>
        <v>2023 WC 3</v>
      </c>
      <c r="O528" s="19">
        <f>INDEX('Points ref'!B:B, MATCH($N528, 'Points ref'!A:A, 0))</f>
        <v>0</v>
      </c>
      <c r="P528" s="21" t="str">
        <f t="shared" si="52"/>
        <v>[CZE] AUTERSKA, Petra (ae897dc9)</v>
      </c>
      <c r="Q528" s="30">
        <f t="shared" ca="1" si="53"/>
        <v>61</v>
      </c>
    </row>
    <row r="529" spans="1:17" x14ac:dyDescent="0.2">
      <c r="A529" t="s">
        <v>1418</v>
      </c>
      <c r="B529" t="s">
        <v>999</v>
      </c>
      <c r="C529" t="s">
        <v>1419</v>
      </c>
      <c r="D529" t="s">
        <v>1420</v>
      </c>
      <c r="E529">
        <v>2</v>
      </c>
      <c r="F529" s="28">
        <v>26999</v>
      </c>
      <c r="G529" t="s">
        <v>682</v>
      </c>
      <c r="H529" t="s">
        <v>261</v>
      </c>
      <c r="I529">
        <v>1</v>
      </c>
      <c r="J529" t="s">
        <v>921</v>
      </c>
      <c r="K529" s="19" t="str">
        <f t="shared" si="48"/>
        <v>w</v>
      </c>
      <c r="L529" s="19" t="str">
        <f t="shared" si="49"/>
        <v>WC</v>
      </c>
      <c r="M529" s="19" t="str">
        <f t="shared" si="50"/>
        <v>2023</v>
      </c>
      <c r="N529" s="19" t="str">
        <f t="shared" si="51"/>
        <v>2023 WC 1</v>
      </c>
      <c r="O529" s="19">
        <f>INDEX('Points ref'!B:B, MATCH($N529, 'Points ref'!A:A, 0))</f>
        <v>0</v>
      </c>
      <c r="P529" s="21" t="str">
        <f t="shared" si="52"/>
        <v>[MGL] BATMUNKH, Bolortsatsral (dfe9e619)</v>
      </c>
      <c r="Q529" s="30">
        <f t="shared" ca="1" si="53"/>
        <v>52</v>
      </c>
    </row>
    <row r="530" spans="1:17" x14ac:dyDescent="0.2">
      <c r="A530" t="s">
        <v>1421</v>
      </c>
      <c r="B530" t="s">
        <v>23</v>
      </c>
      <c r="C530" t="s">
        <v>1422</v>
      </c>
      <c r="D530" t="s">
        <v>1423</v>
      </c>
      <c r="E530">
        <v>2</v>
      </c>
      <c r="F530" s="28">
        <v>26344</v>
      </c>
      <c r="G530" t="s">
        <v>682</v>
      </c>
      <c r="H530" t="s">
        <v>261</v>
      </c>
      <c r="I530">
        <v>2</v>
      </c>
      <c r="J530" t="s">
        <v>921</v>
      </c>
      <c r="K530" s="19" t="str">
        <f t="shared" si="48"/>
        <v>w</v>
      </c>
      <c r="L530" s="19" t="str">
        <f t="shared" si="49"/>
        <v>WC</v>
      </c>
      <c r="M530" s="19" t="str">
        <f t="shared" si="50"/>
        <v>2023</v>
      </c>
      <c r="N530" s="19" t="str">
        <f t="shared" si="51"/>
        <v>2023 WC 2</v>
      </c>
      <c r="O530" s="19">
        <f>INDEX('Points ref'!B:B, MATCH($N530, 'Points ref'!A:A, 0))</f>
        <v>0</v>
      </c>
      <c r="P530" s="21" t="str">
        <f t="shared" si="52"/>
        <v>[CZE] KRALIKOVA, Ivana (b5a8978c)</v>
      </c>
      <c r="Q530" s="30">
        <f t="shared" ca="1" si="53"/>
        <v>53</v>
      </c>
    </row>
    <row r="531" spans="1:17" x14ac:dyDescent="0.2">
      <c r="A531" t="s">
        <v>1424</v>
      </c>
      <c r="B531" t="s">
        <v>999</v>
      </c>
      <c r="C531" t="s">
        <v>1425</v>
      </c>
      <c r="D531" t="s">
        <v>1426</v>
      </c>
      <c r="E531">
        <v>2</v>
      </c>
      <c r="F531" s="28">
        <v>23588</v>
      </c>
      <c r="G531" t="s">
        <v>682</v>
      </c>
      <c r="H531" t="s">
        <v>261</v>
      </c>
      <c r="I531">
        <v>3</v>
      </c>
      <c r="J531" t="s">
        <v>921</v>
      </c>
      <c r="K531" s="19" t="str">
        <f t="shared" si="48"/>
        <v>w</v>
      </c>
      <c r="L531" s="19" t="str">
        <f t="shared" si="49"/>
        <v>WC</v>
      </c>
      <c r="M531" s="19" t="str">
        <f t="shared" si="50"/>
        <v>2023</v>
      </c>
      <c r="N531" s="19" t="str">
        <f t="shared" si="51"/>
        <v>2023 WC 3</v>
      </c>
      <c r="O531" s="19">
        <f>INDEX('Points ref'!B:B, MATCH($N531, 'Points ref'!A:A, 0))</f>
        <v>0</v>
      </c>
      <c r="P531" s="21" t="str">
        <f t="shared" si="52"/>
        <v>[MGL] BADAMAARGAA, Altansuvd (926ab582)</v>
      </c>
      <c r="Q531" s="30">
        <f t="shared" ca="1" si="53"/>
        <v>61</v>
      </c>
    </row>
    <row r="532" spans="1:17" x14ac:dyDescent="0.2">
      <c r="A532" t="s">
        <v>1427</v>
      </c>
      <c r="B532" t="s">
        <v>16</v>
      </c>
      <c r="C532" t="s">
        <v>1428</v>
      </c>
      <c r="D532" t="s">
        <v>1429</v>
      </c>
      <c r="E532">
        <v>2</v>
      </c>
      <c r="F532" s="28">
        <v>25097</v>
      </c>
      <c r="G532" t="s">
        <v>682</v>
      </c>
      <c r="H532" t="s">
        <v>138</v>
      </c>
      <c r="I532">
        <v>1</v>
      </c>
      <c r="J532" t="s">
        <v>921</v>
      </c>
      <c r="K532" s="19" t="str">
        <f t="shared" si="48"/>
        <v>w</v>
      </c>
      <c r="L532" s="19" t="str">
        <f t="shared" si="49"/>
        <v>WC</v>
      </c>
      <c r="M532" s="19" t="str">
        <f t="shared" si="50"/>
        <v>2023</v>
      </c>
      <c r="N532" s="19" t="str">
        <f t="shared" si="51"/>
        <v>2023 WC 1</v>
      </c>
      <c r="O532" s="19">
        <f>INDEX('Points ref'!B:B, MATCH($N532, 'Points ref'!A:A, 0))</f>
        <v>0</v>
      </c>
      <c r="P532" s="21" t="str">
        <f t="shared" si="52"/>
        <v>[FRA] IVALDI, Marie-Claude (681fa477)</v>
      </c>
      <c r="Q532" s="30">
        <f t="shared" ca="1" si="53"/>
        <v>57</v>
      </c>
    </row>
    <row r="533" spans="1:17" x14ac:dyDescent="0.2">
      <c r="A533" t="s">
        <v>1430</v>
      </c>
      <c r="B533" t="s">
        <v>936</v>
      </c>
      <c r="C533" t="s">
        <v>1431</v>
      </c>
      <c r="D533" t="s">
        <v>1432</v>
      </c>
      <c r="E533">
        <v>2</v>
      </c>
      <c r="F533" s="28">
        <v>26280</v>
      </c>
      <c r="G533" t="s">
        <v>682</v>
      </c>
      <c r="H533" t="s">
        <v>138</v>
      </c>
      <c r="I533">
        <v>2</v>
      </c>
      <c r="J533" t="s">
        <v>921</v>
      </c>
      <c r="K533" s="19" t="str">
        <f t="shared" si="48"/>
        <v>w</v>
      </c>
      <c r="L533" s="19" t="str">
        <f t="shared" si="49"/>
        <v>WC</v>
      </c>
      <c r="M533" s="19" t="str">
        <f t="shared" si="50"/>
        <v>2023</v>
      </c>
      <c r="N533" s="19" t="str">
        <f t="shared" si="51"/>
        <v>2023 WC 2</v>
      </c>
      <c r="O533" s="19">
        <f>INDEX('Points ref'!B:B, MATCH($N533, 'Points ref'!A:A, 0))</f>
        <v>0</v>
      </c>
      <c r="P533" s="21" t="str">
        <f t="shared" si="52"/>
        <v>[BRA] SILVA, Rogeria (4c794ebc)</v>
      </c>
      <c r="Q533" s="30">
        <f t="shared" ca="1" si="53"/>
        <v>54</v>
      </c>
    </row>
    <row r="534" spans="1:17" x14ac:dyDescent="0.2">
      <c r="A534" t="s">
        <v>1433</v>
      </c>
      <c r="B534" t="s">
        <v>1326</v>
      </c>
      <c r="C534" t="s">
        <v>1434</v>
      </c>
      <c r="D534" t="s">
        <v>681</v>
      </c>
      <c r="E534">
        <v>2</v>
      </c>
      <c r="F534" s="28">
        <v>24889</v>
      </c>
      <c r="G534" t="s">
        <v>682</v>
      </c>
      <c r="H534" t="s">
        <v>138</v>
      </c>
      <c r="I534">
        <v>3</v>
      </c>
      <c r="J534" t="s">
        <v>921</v>
      </c>
      <c r="K534" s="19" t="str">
        <f t="shared" si="48"/>
        <v>w</v>
      </c>
      <c r="L534" s="19" t="str">
        <f t="shared" si="49"/>
        <v>WC</v>
      </c>
      <c r="M534" s="19" t="str">
        <f t="shared" si="50"/>
        <v>2023</v>
      </c>
      <c r="N534" s="19" t="str">
        <f t="shared" si="51"/>
        <v>2023 WC 3</v>
      </c>
      <c r="O534" s="19">
        <f>INDEX('Points ref'!B:B, MATCH($N534, 'Points ref'!A:A, 0))</f>
        <v>0</v>
      </c>
      <c r="P534" s="21" t="str">
        <f t="shared" si="52"/>
        <v>[IND] SEHGAL, Anita (514955a2)</v>
      </c>
      <c r="Q534" s="30">
        <f t="shared" ca="1" si="53"/>
        <v>57</v>
      </c>
    </row>
    <row r="535" spans="1:17" x14ac:dyDescent="0.2">
      <c r="A535" t="s">
        <v>1435</v>
      </c>
      <c r="B535" t="s">
        <v>923</v>
      </c>
      <c r="C535" t="s">
        <v>1436</v>
      </c>
      <c r="D535" t="s">
        <v>1437</v>
      </c>
      <c r="E535">
        <v>1</v>
      </c>
      <c r="F535" s="28">
        <v>22319</v>
      </c>
      <c r="G535" t="s">
        <v>699</v>
      </c>
      <c r="H535" t="s">
        <v>20</v>
      </c>
      <c r="I535">
        <v>1</v>
      </c>
      <c r="J535" t="s">
        <v>921</v>
      </c>
      <c r="K535" s="19" t="str">
        <f t="shared" si="48"/>
        <v>m</v>
      </c>
      <c r="L535" s="19" t="str">
        <f t="shared" si="49"/>
        <v>WC</v>
      </c>
      <c r="M535" s="19" t="str">
        <f t="shared" si="50"/>
        <v>2023</v>
      </c>
      <c r="N535" s="19" t="str">
        <f t="shared" si="51"/>
        <v>2023 WC 1</v>
      </c>
      <c r="O535" s="19">
        <f>INDEX('Points ref'!B:B, MATCH($N535, 'Points ref'!A:A, 0))</f>
        <v>0</v>
      </c>
      <c r="P535" s="21" t="str">
        <f t="shared" si="52"/>
        <v>[KAZ] KURMASHEV, Kazbolat (a9b91be5)</v>
      </c>
      <c r="Q535" s="30">
        <f t="shared" ca="1" si="53"/>
        <v>64</v>
      </c>
    </row>
    <row r="536" spans="1:17" x14ac:dyDescent="0.2">
      <c r="A536" t="s">
        <v>1438</v>
      </c>
      <c r="B536" t="s">
        <v>16</v>
      </c>
      <c r="C536" t="s">
        <v>1439</v>
      </c>
      <c r="D536" t="s">
        <v>1291</v>
      </c>
      <c r="E536">
        <v>1</v>
      </c>
      <c r="F536" s="28">
        <v>23079</v>
      </c>
      <c r="G536" t="s">
        <v>699</v>
      </c>
      <c r="H536" t="s">
        <v>20</v>
      </c>
      <c r="I536">
        <v>2</v>
      </c>
      <c r="J536" t="s">
        <v>921</v>
      </c>
      <c r="K536" s="19" t="str">
        <f t="shared" si="48"/>
        <v>m</v>
      </c>
      <c r="L536" s="19" t="str">
        <f t="shared" si="49"/>
        <v>WC</v>
      </c>
      <c r="M536" s="19" t="str">
        <f t="shared" si="50"/>
        <v>2023</v>
      </c>
      <c r="N536" s="19" t="str">
        <f t="shared" si="51"/>
        <v>2023 WC 2</v>
      </c>
      <c r="O536" s="19">
        <f>INDEX('Points ref'!B:B, MATCH($N536, 'Points ref'!A:A, 0))</f>
        <v>0</v>
      </c>
      <c r="P536" s="21" t="str">
        <f t="shared" si="52"/>
        <v>[FRA] CAILLAUD, Frederic (537b4ece)</v>
      </c>
      <c r="Q536" s="30">
        <f t="shared" ca="1" si="53"/>
        <v>62</v>
      </c>
    </row>
    <row r="537" spans="1:17" x14ac:dyDescent="0.2">
      <c r="A537" t="s">
        <v>697</v>
      </c>
      <c r="B537" t="s">
        <v>16</v>
      </c>
      <c r="C537" t="s">
        <v>698</v>
      </c>
      <c r="D537" t="s">
        <v>626</v>
      </c>
      <c r="E537">
        <v>1</v>
      </c>
      <c r="F537" s="28">
        <v>21689</v>
      </c>
      <c r="G537" t="s">
        <v>699</v>
      </c>
      <c r="H537" t="s">
        <v>20</v>
      </c>
      <c r="I537">
        <v>3</v>
      </c>
      <c r="J537" t="s">
        <v>921</v>
      </c>
      <c r="K537" s="19" t="str">
        <f t="shared" si="48"/>
        <v>m</v>
      </c>
      <c r="L537" s="19" t="str">
        <f t="shared" si="49"/>
        <v>WC</v>
      </c>
      <c r="M537" s="19" t="str">
        <f t="shared" si="50"/>
        <v>2023</v>
      </c>
      <c r="N537" s="19" t="str">
        <f t="shared" si="51"/>
        <v>2023 WC 3</v>
      </c>
      <c r="O537" s="19">
        <f>INDEX('Points ref'!B:B, MATCH($N537, 'Points ref'!A:A, 0))</f>
        <v>0</v>
      </c>
      <c r="P537" s="21" t="str">
        <f t="shared" si="52"/>
        <v>[FRA] JEAN GILLES, Christian (166a7d8c)</v>
      </c>
      <c r="Q537" s="30">
        <f t="shared" ca="1" si="53"/>
        <v>66</v>
      </c>
    </row>
    <row r="538" spans="1:17" x14ac:dyDescent="0.2">
      <c r="A538" t="s">
        <v>1440</v>
      </c>
      <c r="B538" t="s">
        <v>936</v>
      </c>
      <c r="C538" t="s">
        <v>1441</v>
      </c>
      <c r="D538" t="s">
        <v>1442</v>
      </c>
      <c r="E538">
        <v>1</v>
      </c>
      <c r="F538" s="28">
        <v>22966</v>
      </c>
      <c r="G538" t="s">
        <v>699</v>
      </c>
      <c r="H538" t="s">
        <v>34</v>
      </c>
      <c r="I538">
        <v>1</v>
      </c>
      <c r="J538" t="s">
        <v>921</v>
      </c>
      <c r="K538" s="19" t="str">
        <f t="shared" si="48"/>
        <v>m</v>
      </c>
      <c r="L538" s="19" t="str">
        <f t="shared" si="49"/>
        <v>WC</v>
      </c>
      <c r="M538" s="19" t="str">
        <f t="shared" si="50"/>
        <v>2023</v>
      </c>
      <c r="N538" s="19" t="str">
        <f t="shared" si="51"/>
        <v>2023 WC 1</v>
      </c>
      <c r="O538" s="19">
        <f>INDEX('Points ref'!B:B, MATCH($N538, 'Points ref'!A:A, 0))</f>
        <v>0</v>
      </c>
      <c r="P538" s="21" t="str">
        <f t="shared" si="52"/>
        <v>[BRA] UEHARA, Silvio (9ee9de6d)</v>
      </c>
      <c r="Q538" s="30">
        <f t="shared" ca="1" si="53"/>
        <v>63</v>
      </c>
    </row>
    <row r="539" spans="1:17" x14ac:dyDescent="0.2">
      <c r="A539" t="s">
        <v>708</v>
      </c>
      <c r="B539" t="s">
        <v>40</v>
      </c>
      <c r="C539" t="s">
        <v>709</v>
      </c>
      <c r="D539" t="s">
        <v>710</v>
      </c>
      <c r="E539">
        <v>1</v>
      </c>
      <c r="F539" s="28">
        <v>22173</v>
      </c>
      <c r="G539" t="s">
        <v>699</v>
      </c>
      <c r="H539" t="s">
        <v>34</v>
      </c>
      <c r="I539">
        <v>2</v>
      </c>
      <c r="J539" t="s">
        <v>921</v>
      </c>
      <c r="K539" s="19" t="str">
        <f t="shared" si="48"/>
        <v>m</v>
      </c>
      <c r="L539" s="19" t="str">
        <f t="shared" si="49"/>
        <v>WC</v>
      </c>
      <c r="M539" s="19" t="str">
        <f t="shared" si="50"/>
        <v>2023</v>
      </c>
      <c r="N539" s="19" t="str">
        <f t="shared" si="51"/>
        <v>2023 WC 2</v>
      </c>
      <c r="O539" s="19">
        <f>INDEX('Points ref'!B:B, MATCH($N539, 'Points ref'!A:A, 0))</f>
        <v>0</v>
      </c>
      <c r="P539" s="21" t="str">
        <f t="shared" si="52"/>
        <v>[POL] PAZGAN, Stanislaw (1229e89f)</v>
      </c>
      <c r="Q539" s="30">
        <f t="shared" ca="1" si="53"/>
        <v>65</v>
      </c>
    </row>
    <row r="540" spans="1:17" x14ac:dyDescent="0.2">
      <c r="A540" t="s">
        <v>1443</v>
      </c>
      <c r="B540" t="s">
        <v>16</v>
      </c>
      <c r="C540" t="s">
        <v>1444</v>
      </c>
      <c r="D540" t="s">
        <v>1445</v>
      </c>
      <c r="E540">
        <v>1</v>
      </c>
      <c r="F540" s="28">
        <v>22531</v>
      </c>
      <c r="G540" t="s">
        <v>699</v>
      </c>
      <c r="H540" t="s">
        <v>34</v>
      </c>
      <c r="I540">
        <v>3</v>
      </c>
      <c r="J540" t="s">
        <v>921</v>
      </c>
      <c r="K540" s="19" t="str">
        <f t="shared" si="48"/>
        <v>m</v>
      </c>
      <c r="L540" s="19" t="str">
        <f t="shared" si="49"/>
        <v>WC</v>
      </c>
      <c r="M540" s="19" t="str">
        <f t="shared" si="50"/>
        <v>2023</v>
      </c>
      <c r="N540" s="19" t="str">
        <f t="shared" si="51"/>
        <v>2023 WC 3</v>
      </c>
      <c r="O540" s="19">
        <f>INDEX('Points ref'!B:B, MATCH($N540, 'Points ref'!A:A, 0))</f>
        <v>0</v>
      </c>
      <c r="P540" s="21" t="str">
        <f t="shared" si="52"/>
        <v>[FRA] FRANCE, Pascal (ff62f7e8)</v>
      </c>
      <c r="Q540" s="30">
        <f t="shared" ca="1" si="53"/>
        <v>64</v>
      </c>
    </row>
    <row r="541" spans="1:17" x14ac:dyDescent="0.2">
      <c r="A541" t="s">
        <v>1446</v>
      </c>
      <c r="B541" t="s">
        <v>923</v>
      </c>
      <c r="C541" t="s">
        <v>1447</v>
      </c>
      <c r="D541" t="s">
        <v>1448</v>
      </c>
      <c r="E541">
        <v>1</v>
      </c>
      <c r="F541" s="28">
        <v>22034</v>
      </c>
      <c r="G541" t="s">
        <v>699</v>
      </c>
      <c r="H541" t="s">
        <v>34</v>
      </c>
      <c r="I541">
        <v>3</v>
      </c>
      <c r="J541" t="s">
        <v>921</v>
      </c>
      <c r="K541" s="19" t="str">
        <f t="shared" si="48"/>
        <v>m</v>
      </c>
      <c r="L541" s="19" t="str">
        <f t="shared" si="49"/>
        <v>WC</v>
      </c>
      <c r="M541" s="19" t="str">
        <f t="shared" si="50"/>
        <v>2023</v>
      </c>
      <c r="N541" s="19" t="str">
        <f t="shared" si="51"/>
        <v>2023 WC 3</v>
      </c>
      <c r="O541" s="19">
        <f>INDEX('Points ref'!B:B, MATCH($N541, 'Points ref'!A:A, 0))</f>
        <v>0</v>
      </c>
      <c r="P541" s="21" t="str">
        <f t="shared" si="52"/>
        <v>[KAZ] MYRZALIYEV, Marat (8f3e38a5)</v>
      </c>
      <c r="Q541" s="30">
        <f t="shared" ca="1" si="53"/>
        <v>65</v>
      </c>
    </row>
    <row r="542" spans="1:17" x14ac:dyDescent="0.2">
      <c r="A542" t="s">
        <v>1449</v>
      </c>
      <c r="B542" t="s">
        <v>923</v>
      </c>
      <c r="C542" t="s">
        <v>1450</v>
      </c>
      <c r="D542" t="s">
        <v>1451</v>
      </c>
      <c r="E542">
        <v>1</v>
      </c>
      <c r="F542" s="28">
        <v>23195</v>
      </c>
      <c r="G542" t="s">
        <v>699</v>
      </c>
      <c r="H542" t="s">
        <v>51</v>
      </c>
      <c r="I542">
        <v>1</v>
      </c>
      <c r="J542" t="s">
        <v>921</v>
      </c>
      <c r="K542" s="19" t="str">
        <f t="shared" si="48"/>
        <v>m</v>
      </c>
      <c r="L542" s="19" t="str">
        <f t="shared" si="49"/>
        <v>WC</v>
      </c>
      <c r="M542" s="19" t="str">
        <f t="shared" si="50"/>
        <v>2023</v>
      </c>
      <c r="N542" s="19" t="str">
        <f t="shared" si="51"/>
        <v>2023 WC 1</v>
      </c>
      <c r="O542" s="19">
        <f>INDEX('Points ref'!B:B, MATCH($N542, 'Points ref'!A:A, 0))</f>
        <v>0</v>
      </c>
      <c r="P542" s="21" t="str">
        <f t="shared" si="52"/>
        <v>[KAZ] KOSHENOV, Maral (38a5d69e)</v>
      </c>
      <c r="Q542" s="30">
        <f t="shared" ca="1" si="53"/>
        <v>62</v>
      </c>
    </row>
    <row r="543" spans="1:17" x14ac:dyDescent="0.2">
      <c r="A543" t="s">
        <v>720</v>
      </c>
      <c r="B543" t="s">
        <v>174</v>
      </c>
      <c r="C543" t="s">
        <v>721</v>
      </c>
      <c r="D543" t="s">
        <v>722</v>
      </c>
      <c r="E543">
        <v>1</v>
      </c>
      <c r="F543" s="28">
        <v>22871</v>
      </c>
      <c r="G543" t="s">
        <v>699</v>
      </c>
      <c r="H543" t="s">
        <v>51</v>
      </c>
      <c r="I543">
        <v>2</v>
      </c>
      <c r="J543" t="s">
        <v>921</v>
      </c>
      <c r="K543" s="19" t="str">
        <f t="shared" si="48"/>
        <v>m</v>
      </c>
      <c r="L543" s="19" t="str">
        <f t="shared" si="49"/>
        <v>WC</v>
      </c>
      <c r="M543" s="19" t="str">
        <f t="shared" si="50"/>
        <v>2023</v>
      </c>
      <c r="N543" s="19" t="str">
        <f t="shared" si="51"/>
        <v>2023 WC 2</v>
      </c>
      <c r="O543" s="19">
        <f>INDEX('Points ref'!B:B, MATCH($N543, 'Points ref'!A:A, 0))</f>
        <v>0</v>
      </c>
      <c r="P543" s="21" t="str">
        <f t="shared" si="52"/>
        <v>[ESP] RAMIREZ ROMERO, Juan Jose (314d2abc)</v>
      </c>
      <c r="Q543" s="30">
        <f t="shared" ca="1" si="53"/>
        <v>63</v>
      </c>
    </row>
    <row r="544" spans="1:17" x14ac:dyDescent="0.2">
      <c r="A544" t="s">
        <v>1452</v>
      </c>
      <c r="B544" t="s">
        <v>936</v>
      </c>
      <c r="C544" t="s">
        <v>1453</v>
      </c>
      <c r="D544" t="s">
        <v>1454</v>
      </c>
      <c r="E544">
        <v>1</v>
      </c>
      <c r="F544" s="28">
        <v>22443</v>
      </c>
      <c r="G544" t="s">
        <v>699</v>
      </c>
      <c r="H544" t="s">
        <v>51</v>
      </c>
      <c r="I544">
        <v>3</v>
      </c>
      <c r="J544" t="s">
        <v>921</v>
      </c>
      <c r="K544" s="19" t="str">
        <f t="shared" si="48"/>
        <v>m</v>
      </c>
      <c r="L544" s="19" t="str">
        <f t="shared" si="49"/>
        <v>WC</v>
      </c>
      <c r="M544" s="19" t="str">
        <f t="shared" si="50"/>
        <v>2023</v>
      </c>
      <c r="N544" s="19" t="str">
        <f t="shared" si="51"/>
        <v>2023 WC 3</v>
      </c>
      <c r="O544" s="19">
        <f>INDEX('Points ref'!B:B, MATCH($N544, 'Points ref'!A:A, 0))</f>
        <v>0</v>
      </c>
      <c r="P544" s="21" t="str">
        <f t="shared" si="52"/>
        <v>[BRA] VELLOZA, Joao (9bd89acf)</v>
      </c>
      <c r="Q544" s="30">
        <f t="shared" ca="1" si="53"/>
        <v>64</v>
      </c>
    </row>
    <row r="545" spans="1:17" x14ac:dyDescent="0.2">
      <c r="A545" t="s">
        <v>1455</v>
      </c>
      <c r="B545" t="s">
        <v>53</v>
      </c>
      <c r="C545" t="s">
        <v>1456</v>
      </c>
      <c r="D545" t="s">
        <v>408</v>
      </c>
      <c r="E545">
        <v>1</v>
      </c>
      <c r="F545" s="28">
        <v>22190</v>
      </c>
      <c r="G545" t="s">
        <v>699</v>
      </c>
      <c r="H545" t="s">
        <v>51</v>
      </c>
      <c r="I545">
        <v>3</v>
      </c>
      <c r="J545" t="s">
        <v>921</v>
      </c>
      <c r="K545" s="19" t="str">
        <f t="shared" si="48"/>
        <v>m</v>
      </c>
      <c r="L545" s="19" t="str">
        <f t="shared" si="49"/>
        <v>WC</v>
      </c>
      <c r="M545" s="19" t="str">
        <f t="shared" si="50"/>
        <v>2023</v>
      </c>
      <c r="N545" s="19" t="str">
        <f t="shared" si="51"/>
        <v>2023 WC 3</v>
      </c>
      <c r="O545" s="19">
        <f>INDEX('Points ref'!B:B, MATCH($N545, 'Points ref'!A:A, 0))</f>
        <v>0</v>
      </c>
      <c r="P545" s="21" t="str">
        <f t="shared" si="52"/>
        <v>[GER] FUCHS, Gerald (6f831383)</v>
      </c>
      <c r="Q545" s="30">
        <f t="shared" ca="1" si="53"/>
        <v>65</v>
      </c>
    </row>
    <row r="546" spans="1:17" x14ac:dyDescent="0.2">
      <c r="A546" t="s">
        <v>1457</v>
      </c>
      <c r="B546" t="s">
        <v>936</v>
      </c>
      <c r="C546" t="s">
        <v>1458</v>
      </c>
      <c r="D546" t="s">
        <v>1459</v>
      </c>
      <c r="E546">
        <v>1</v>
      </c>
      <c r="F546" s="28">
        <v>23322</v>
      </c>
      <c r="G546" t="s">
        <v>699</v>
      </c>
      <c r="H546" t="s">
        <v>66</v>
      </c>
      <c r="I546">
        <v>1</v>
      </c>
      <c r="J546" t="s">
        <v>921</v>
      </c>
      <c r="K546" s="19" t="str">
        <f t="shared" si="48"/>
        <v>m</v>
      </c>
      <c r="L546" s="19" t="str">
        <f t="shared" si="49"/>
        <v>WC</v>
      </c>
      <c r="M546" s="19" t="str">
        <f t="shared" si="50"/>
        <v>2023</v>
      </c>
      <c r="N546" s="19" t="str">
        <f t="shared" si="51"/>
        <v>2023 WC 1</v>
      </c>
      <c r="O546" s="19">
        <f>INDEX('Points ref'!B:B, MATCH($N546, 'Points ref'!A:A, 0))</f>
        <v>0</v>
      </c>
      <c r="P546" s="21" t="str">
        <f t="shared" si="52"/>
        <v>[BRA] NEDER, Mauricio (8ff72baf)</v>
      </c>
      <c r="Q546" s="30">
        <f t="shared" ca="1" si="53"/>
        <v>62</v>
      </c>
    </row>
    <row r="547" spans="1:17" x14ac:dyDescent="0.2">
      <c r="A547" t="s">
        <v>1460</v>
      </c>
      <c r="B547" t="s">
        <v>1195</v>
      </c>
      <c r="C547" t="s">
        <v>1461</v>
      </c>
      <c r="D547" t="s">
        <v>3354</v>
      </c>
      <c r="E547">
        <v>1</v>
      </c>
      <c r="F547" s="28">
        <v>23316</v>
      </c>
      <c r="G547" t="s">
        <v>699</v>
      </c>
      <c r="H547" t="s">
        <v>66</v>
      </c>
      <c r="I547">
        <v>2</v>
      </c>
      <c r="J547" t="s">
        <v>921</v>
      </c>
      <c r="K547" s="19" t="str">
        <f t="shared" si="48"/>
        <v>m</v>
      </c>
      <c r="L547" s="19" t="str">
        <f t="shared" si="49"/>
        <v>WC</v>
      </c>
      <c r="M547" s="19" t="str">
        <f t="shared" si="50"/>
        <v>2023</v>
      </c>
      <c r="N547" s="19" t="str">
        <f t="shared" si="51"/>
        <v>2023 WC 2</v>
      </c>
      <c r="O547" s="19">
        <f>INDEX('Points ref'!B:B, MATCH($N547, 'Points ref'!A:A, 0))</f>
        <v>0</v>
      </c>
      <c r="P547" s="21" t="str">
        <f t="shared" si="52"/>
        <v>[USA] DICKINSON, Wayne Joseph (6772cff7)</v>
      </c>
      <c r="Q547" s="30">
        <f t="shared" ca="1" si="53"/>
        <v>62</v>
      </c>
    </row>
    <row r="548" spans="1:17" x14ac:dyDescent="0.2">
      <c r="A548" t="s">
        <v>725</v>
      </c>
      <c r="B548" t="s">
        <v>287</v>
      </c>
      <c r="C548" t="s">
        <v>726</v>
      </c>
      <c r="D548" t="s">
        <v>727</v>
      </c>
      <c r="E548">
        <v>1</v>
      </c>
      <c r="F548" s="28">
        <v>21633</v>
      </c>
      <c r="G548" t="s">
        <v>699</v>
      </c>
      <c r="H548" t="s">
        <v>66</v>
      </c>
      <c r="I548">
        <v>3</v>
      </c>
      <c r="J548" t="s">
        <v>921</v>
      </c>
      <c r="K548" s="19" t="str">
        <f t="shared" si="48"/>
        <v>m</v>
      </c>
      <c r="L548" s="19" t="str">
        <f t="shared" si="49"/>
        <v>WC</v>
      </c>
      <c r="M548" s="19" t="str">
        <f t="shared" si="50"/>
        <v>2023</v>
      </c>
      <c r="N548" s="19" t="str">
        <f t="shared" si="51"/>
        <v>2023 WC 3</v>
      </c>
      <c r="O548" s="19">
        <f>INDEX('Points ref'!B:B, MATCH($N548, 'Points ref'!A:A, 0))</f>
        <v>0</v>
      </c>
      <c r="P548" s="21" t="str">
        <f t="shared" si="52"/>
        <v>[AUT] KURZ, Reinhold (e3351734)</v>
      </c>
      <c r="Q548" s="30">
        <f t="shared" ca="1" si="53"/>
        <v>66</v>
      </c>
    </row>
    <row r="549" spans="1:17" x14ac:dyDescent="0.2">
      <c r="A549" t="s">
        <v>728</v>
      </c>
      <c r="B549" t="s">
        <v>400</v>
      </c>
      <c r="C549" t="s">
        <v>729</v>
      </c>
      <c r="D549" t="s">
        <v>730</v>
      </c>
      <c r="E549">
        <v>1</v>
      </c>
      <c r="F549" s="28">
        <v>22817</v>
      </c>
      <c r="G549" t="s">
        <v>699</v>
      </c>
      <c r="H549" t="s">
        <v>66</v>
      </c>
      <c r="I549">
        <v>3</v>
      </c>
      <c r="J549" t="s">
        <v>921</v>
      </c>
      <c r="K549" s="19" t="str">
        <f t="shared" si="48"/>
        <v>m</v>
      </c>
      <c r="L549" s="19" t="str">
        <f t="shared" si="49"/>
        <v>WC</v>
      </c>
      <c r="M549" s="19" t="str">
        <f t="shared" si="50"/>
        <v>2023</v>
      </c>
      <c r="N549" s="19" t="str">
        <f t="shared" si="51"/>
        <v>2023 WC 3</v>
      </c>
      <c r="O549" s="19">
        <f>INDEX('Points ref'!B:B, MATCH($N549, 'Points ref'!A:A, 0))</f>
        <v>0</v>
      </c>
      <c r="P549" s="21" t="str">
        <f t="shared" si="52"/>
        <v>[SRB] JOCIC, Miroslav (1bbefedb)</v>
      </c>
      <c r="Q549" s="30">
        <f t="shared" ca="1" si="53"/>
        <v>63</v>
      </c>
    </row>
    <row r="550" spans="1:17" x14ac:dyDescent="0.2">
      <c r="A550" t="s">
        <v>737</v>
      </c>
      <c r="B550" t="s">
        <v>36</v>
      </c>
      <c r="C550" t="s">
        <v>738</v>
      </c>
      <c r="D550" t="s">
        <v>739</v>
      </c>
      <c r="E550">
        <v>1</v>
      </c>
      <c r="F550" s="28">
        <v>21834</v>
      </c>
      <c r="G550" t="s">
        <v>699</v>
      </c>
      <c r="H550" t="s">
        <v>79</v>
      </c>
      <c r="I550">
        <v>1</v>
      </c>
      <c r="J550" t="s">
        <v>921</v>
      </c>
      <c r="K550" s="19" t="str">
        <f t="shared" si="48"/>
        <v>m</v>
      </c>
      <c r="L550" s="19" t="str">
        <f t="shared" si="49"/>
        <v>WC</v>
      </c>
      <c r="M550" s="19" t="str">
        <f t="shared" si="50"/>
        <v>2023</v>
      </c>
      <c r="N550" s="19" t="str">
        <f t="shared" si="51"/>
        <v>2023 WC 1</v>
      </c>
      <c r="O550" s="19">
        <f>INDEX('Points ref'!B:B, MATCH($N550, 'Points ref'!A:A, 0))</f>
        <v>0</v>
      </c>
      <c r="P550" s="21" t="str">
        <f t="shared" si="52"/>
        <v>[AZE] RAJABLI, Farhad (1ab159e4)</v>
      </c>
      <c r="Q550" s="30">
        <f t="shared" ca="1" si="53"/>
        <v>66</v>
      </c>
    </row>
    <row r="551" spans="1:17" x14ac:dyDescent="0.2">
      <c r="A551" t="s">
        <v>1462</v>
      </c>
      <c r="B551" t="s">
        <v>923</v>
      </c>
      <c r="C551" t="s">
        <v>1069</v>
      </c>
      <c r="D551" t="s">
        <v>1463</v>
      </c>
      <c r="E551">
        <v>1</v>
      </c>
      <c r="F551" s="28">
        <v>22293</v>
      </c>
      <c r="G551" t="s">
        <v>699</v>
      </c>
      <c r="H551" t="s">
        <v>79</v>
      </c>
      <c r="I551">
        <v>2</v>
      </c>
      <c r="J551" t="s">
        <v>921</v>
      </c>
      <c r="K551" s="19" t="str">
        <f t="shared" si="48"/>
        <v>m</v>
      </c>
      <c r="L551" s="19" t="str">
        <f t="shared" si="49"/>
        <v>WC</v>
      </c>
      <c r="M551" s="19" t="str">
        <f t="shared" si="50"/>
        <v>2023</v>
      </c>
      <c r="N551" s="19" t="str">
        <f t="shared" si="51"/>
        <v>2023 WC 2</v>
      </c>
      <c r="O551" s="19">
        <f>INDEX('Points ref'!B:B, MATCH($N551, 'Points ref'!A:A, 0))</f>
        <v>0</v>
      </c>
      <c r="P551" s="21" t="str">
        <f t="shared" si="52"/>
        <v>[KAZ] AMRENOV, Seilkhan (486d1af9)</v>
      </c>
      <c r="Q551" s="30">
        <f t="shared" ca="1" si="53"/>
        <v>64</v>
      </c>
    </row>
    <row r="552" spans="1:17" x14ac:dyDescent="0.2">
      <c r="A552" t="s">
        <v>1467</v>
      </c>
      <c r="B552" t="s">
        <v>53</v>
      </c>
      <c r="C552" t="s">
        <v>1468</v>
      </c>
      <c r="D552" t="s">
        <v>289</v>
      </c>
      <c r="E552">
        <v>1</v>
      </c>
      <c r="F552" s="28">
        <v>21560</v>
      </c>
      <c r="G552" t="s">
        <v>699</v>
      </c>
      <c r="H552" t="s">
        <v>79</v>
      </c>
      <c r="I552">
        <v>3</v>
      </c>
      <c r="J552" t="s">
        <v>921</v>
      </c>
      <c r="K552" s="19" t="str">
        <f t="shared" si="48"/>
        <v>m</v>
      </c>
      <c r="L552" s="19" t="str">
        <f t="shared" si="49"/>
        <v>WC</v>
      </c>
      <c r="M552" s="19" t="str">
        <f t="shared" si="50"/>
        <v>2023</v>
      </c>
      <c r="N552" s="19" t="str">
        <f t="shared" si="51"/>
        <v>2023 WC 3</v>
      </c>
      <c r="O552" s="19">
        <f>INDEX('Points ref'!B:B, MATCH($N552, 'Points ref'!A:A, 0))</f>
        <v>0</v>
      </c>
      <c r="P552" s="21" t="str">
        <f t="shared" si="52"/>
        <v>[GER] BARTSCH, Andreas (23c66556)</v>
      </c>
      <c r="Q552" s="30">
        <f t="shared" ca="1" si="53"/>
        <v>66</v>
      </c>
    </row>
    <row r="553" spans="1:17" x14ac:dyDescent="0.2">
      <c r="A553" t="s">
        <v>1464</v>
      </c>
      <c r="B553" t="s">
        <v>53</v>
      </c>
      <c r="C553" t="s">
        <v>1465</v>
      </c>
      <c r="D553" t="s">
        <v>1466</v>
      </c>
      <c r="E553">
        <v>1</v>
      </c>
      <c r="F553" s="28">
        <v>23150</v>
      </c>
      <c r="G553" t="s">
        <v>699</v>
      </c>
      <c r="H553" t="s">
        <v>79</v>
      </c>
      <c r="I553">
        <v>3</v>
      </c>
      <c r="J553" t="s">
        <v>921</v>
      </c>
      <c r="K553" s="19" t="str">
        <f t="shared" si="48"/>
        <v>m</v>
      </c>
      <c r="L553" s="19" t="str">
        <f t="shared" si="49"/>
        <v>WC</v>
      </c>
      <c r="M553" s="19" t="str">
        <f t="shared" si="50"/>
        <v>2023</v>
      </c>
      <c r="N553" s="19" t="str">
        <f t="shared" si="51"/>
        <v>2023 WC 3</v>
      </c>
      <c r="O553" s="19">
        <f>INDEX('Points ref'!B:B, MATCH($N553, 'Points ref'!A:A, 0))</f>
        <v>0</v>
      </c>
      <c r="P553" s="21" t="str">
        <f t="shared" si="52"/>
        <v>[GER] PETERSEN, Nils (ed6fcd24)</v>
      </c>
      <c r="Q553" s="30">
        <f t="shared" ca="1" si="53"/>
        <v>62</v>
      </c>
    </row>
    <row r="554" spans="1:17" x14ac:dyDescent="0.2">
      <c r="A554" t="s">
        <v>748</v>
      </c>
      <c r="B554" t="s">
        <v>40</v>
      </c>
      <c r="C554" t="s">
        <v>749</v>
      </c>
      <c r="D554" t="s">
        <v>750</v>
      </c>
      <c r="E554">
        <v>1</v>
      </c>
      <c r="F554" s="28">
        <v>22799</v>
      </c>
      <c r="G554" t="s">
        <v>699</v>
      </c>
      <c r="H554" t="s">
        <v>93</v>
      </c>
      <c r="I554">
        <v>1</v>
      </c>
      <c r="J554" t="s">
        <v>921</v>
      </c>
      <c r="K554" s="19" t="str">
        <f t="shared" si="48"/>
        <v>m</v>
      </c>
      <c r="L554" s="19" t="str">
        <f t="shared" si="49"/>
        <v>WC</v>
      </c>
      <c r="M554" s="19" t="str">
        <f t="shared" si="50"/>
        <v>2023</v>
      </c>
      <c r="N554" s="19" t="str">
        <f t="shared" si="51"/>
        <v>2023 WC 1</v>
      </c>
      <c r="O554" s="19">
        <f>INDEX('Points ref'!B:B, MATCH($N554, 'Points ref'!A:A, 0))</f>
        <v>0</v>
      </c>
      <c r="P554" s="21" t="str">
        <f t="shared" si="52"/>
        <v>[POL] GEMZA, Jacek (a8e1ae41)</v>
      </c>
      <c r="Q554" s="30">
        <f t="shared" ca="1" si="53"/>
        <v>63</v>
      </c>
    </row>
    <row r="555" spans="1:17" x14ac:dyDescent="0.2">
      <c r="A555" s="29" t="s">
        <v>1469</v>
      </c>
      <c r="B555" t="s">
        <v>1470</v>
      </c>
      <c r="C555" t="s">
        <v>1471</v>
      </c>
      <c r="D555" t="s">
        <v>1472</v>
      </c>
      <c r="E555">
        <v>1</v>
      </c>
      <c r="F555" s="28">
        <v>23288</v>
      </c>
      <c r="G555" t="s">
        <v>699</v>
      </c>
      <c r="H555" t="s">
        <v>93</v>
      </c>
      <c r="I555">
        <v>2</v>
      </c>
      <c r="J555" t="s">
        <v>921</v>
      </c>
      <c r="K555" s="19" t="str">
        <f t="shared" si="48"/>
        <v>m</v>
      </c>
      <c r="L555" s="19" t="str">
        <f t="shared" si="49"/>
        <v>WC</v>
      </c>
      <c r="M555" s="19" t="str">
        <f t="shared" si="50"/>
        <v>2023</v>
      </c>
      <c r="N555" s="19" t="str">
        <f t="shared" si="51"/>
        <v>2023 WC 2</v>
      </c>
      <c r="O555" s="19">
        <f>INDEX('Points ref'!B:B, MATCH($N555, 'Points ref'!A:A, 0))</f>
        <v>0</v>
      </c>
      <c r="P555" s="21" t="str">
        <f t="shared" si="52"/>
        <v>[GRE] RIGOS, Spyros (56e56993)</v>
      </c>
      <c r="Q555" s="30">
        <f t="shared" ca="1" si="53"/>
        <v>62</v>
      </c>
    </row>
    <row r="556" spans="1:17" x14ac:dyDescent="0.2">
      <c r="A556" t="s">
        <v>751</v>
      </c>
      <c r="B556" t="s">
        <v>174</v>
      </c>
      <c r="C556" t="s">
        <v>752</v>
      </c>
      <c r="D556" t="s">
        <v>753</v>
      </c>
      <c r="E556">
        <v>1</v>
      </c>
      <c r="F556" s="28">
        <v>22943</v>
      </c>
      <c r="G556" t="s">
        <v>699</v>
      </c>
      <c r="H556" t="s">
        <v>93</v>
      </c>
      <c r="I556">
        <v>3</v>
      </c>
      <c r="J556" t="s">
        <v>921</v>
      </c>
      <c r="K556" s="19" t="str">
        <f t="shared" si="48"/>
        <v>m</v>
      </c>
      <c r="L556" s="19" t="str">
        <f t="shared" si="49"/>
        <v>WC</v>
      </c>
      <c r="M556" s="19" t="str">
        <f t="shared" si="50"/>
        <v>2023</v>
      </c>
      <c r="N556" s="19" t="str">
        <f t="shared" si="51"/>
        <v>2023 WC 3</v>
      </c>
      <c r="O556" s="19">
        <f>INDEX('Points ref'!B:B, MATCH($N556, 'Points ref'!A:A, 0))</f>
        <v>0</v>
      </c>
      <c r="P556" s="21" t="str">
        <f t="shared" si="52"/>
        <v>[ESP] PRADO BALLESTERO, Juan Antonio (c93a8842)</v>
      </c>
      <c r="Q556" s="30">
        <f t="shared" ca="1" si="53"/>
        <v>63</v>
      </c>
    </row>
    <row r="557" spans="1:17" x14ac:dyDescent="0.2">
      <c r="A557" s="29">
        <v>1.5553E+17</v>
      </c>
      <c r="B557" t="s">
        <v>48</v>
      </c>
      <c r="C557" t="s">
        <v>758</v>
      </c>
      <c r="D557" t="s">
        <v>759</v>
      </c>
      <c r="E557">
        <v>1</v>
      </c>
      <c r="F557" s="28">
        <v>22649</v>
      </c>
      <c r="G557" t="s">
        <v>699</v>
      </c>
      <c r="H557" t="s">
        <v>106</v>
      </c>
      <c r="I557">
        <v>1</v>
      </c>
      <c r="J557" t="s">
        <v>921</v>
      </c>
      <c r="K557" s="19" t="str">
        <f t="shared" si="48"/>
        <v>m</v>
      </c>
      <c r="L557" s="19" t="str">
        <f t="shared" si="49"/>
        <v>WC</v>
      </c>
      <c r="M557" s="19" t="str">
        <f t="shared" si="50"/>
        <v>2023</v>
      </c>
      <c r="N557" s="19" t="str">
        <f t="shared" si="51"/>
        <v>2023 WC 1</v>
      </c>
      <c r="O557" s="19">
        <f>INDEX('Points ref'!B:B, MATCH($N557, 'Points ref'!A:A, 0))</f>
        <v>0</v>
      </c>
      <c r="P557" s="21" t="str">
        <f t="shared" si="52"/>
        <v>[NED] KOPPE, Hendrik (155530000000000000)</v>
      </c>
      <c r="Q557" s="30">
        <f t="shared" ca="1" si="53"/>
        <v>63</v>
      </c>
    </row>
    <row r="558" spans="1:17" x14ac:dyDescent="0.2">
      <c r="A558" t="s">
        <v>1473</v>
      </c>
      <c r="B558" t="s">
        <v>1152</v>
      </c>
      <c r="C558" t="s">
        <v>1474</v>
      </c>
      <c r="D558" t="s">
        <v>1475</v>
      </c>
      <c r="E558">
        <v>1</v>
      </c>
      <c r="F558" s="28">
        <v>23370</v>
      </c>
      <c r="G558" t="s">
        <v>699</v>
      </c>
      <c r="H558" t="s">
        <v>106</v>
      </c>
      <c r="I558">
        <v>2</v>
      </c>
      <c r="J558" t="s">
        <v>921</v>
      </c>
      <c r="K558" s="19" t="str">
        <f t="shared" si="48"/>
        <v>m</v>
      </c>
      <c r="L558" s="19" t="str">
        <f t="shared" si="49"/>
        <v>WC</v>
      </c>
      <c r="M558" s="19" t="str">
        <f t="shared" si="50"/>
        <v>2023</v>
      </c>
      <c r="N558" s="19" t="str">
        <f t="shared" si="51"/>
        <v>2023 WC 2</v>
      </c>
      <c r="O558" s="19">
        <f>INDEX('Points ref'!B:B, MATCH($N558, 'Points ref'!A:A, 0))</f>
        <v>0</v>
      </c>
      <c r="P558" s="21" t="str">
        <f t="shared" si="52"/>
        <v>[AUS] CLARKE, Leslie (7a48875a)</v>
      </c>
      <c r="Q558" s="30">
        <f t="shared" ca="1" si="53"/>
        <v>62</v>
      </c>
    </row>
    <row r="559" spans="1:17" x14ac:dyDescent="0.2">
      <c r="A559" t="s">
        <v>1476</v>
      </c>
      <c r="B559" t="s">
        <v>1040</v>
      </c>
      <c r="C559" t="s">
        <v>1477</v>
      </c>
      <c r="D559" t="s">
        <v>1478</v>
      </c>
      <c r="E559">
        <v>1</v>
      </c>
      <c r="F559" s="28">
        <v>22851</v>
      </c>
      <c r="G559" t="s">
        <v>699</v>
      </c>
      <c r="H559" t="s">
        <v>106</v>
      </c>
      <c r="I559">
        <v>3</v>
      </c>
      <c r="J559" t="s">
        <v>921</v>
      </c>
      <c r="K559" s="19" t="str">
        <f t="shared" si="48"/>
        <v>m</v>
      </c>
      <c r="L559" s="19" t="str">
        <f t="shared" si="49"/>
        <v>WC</v>
      </c>
      <c r="M559" s="19" t="str">
        <f t="shared" si="50"/>
        <v>2023</v>
      </c>
      <c r="N559" s="19" t="str">
        <f t="shared" si="51"/>
        <v>2023 WC 3</v>
      </c>
      <c r="O559" s="19">
        <f>INDEX('Points ref'!B:B, MATCH($N559, 'Points ref'!A:A, 0))</f>
        <v>0</v>
      </c>
      <c r="P559" s="21" t="str">
        <f t="shared" si="52"/>
        <v>[TJK] NAZRIEV, Khairullo (4dc1d882)</v>
      </c>
      <c r="Q559" s="30">
        <f t="shared" ca="1" si="53"/>
        <v>63</v>
      </c>
    </row>
    <row r="560" spans="1:17" x14ac:dyDescent="0.2">
      <c r="A560" t="s">
        <v>1479</v>
      </c>
      <c r="B560" t="s">
        <v>923</v>
      </c>
      <c r="C560" t="s">
        <v>1480</v>
      </c>
      <c r="D560" t="s">
        <v>1481</v>
      </c>
      <c r="E560">
        <v>1</v>
      </c>
      <c r="F560" s="28">
        <v>23208</v>
      </c>
      <c r="G560" t="s">
        <v>699</v>
      </c>
      <c r="H560" t="s">
        <v>106</v>
      </c>
      <c r="I560">
        <v>3</v>
      </c>
      <c r="J560" t="s">
        <v>921</v>
      </c>
      <c r="K560" s="19" t="str">
        <f t="shared" si="48"/>
        <v>m</v>
      </c>
      <c r="L560" s="19" t="str">
        <f t="shared" si="49"/>
        <v>WC</v>
      </c>
      <c r="M560" s="19" t="str">
        <f t="shared" si="50"/>
        <v>2023</v>
      </c>
      <c r="N560" s="19" t="str">
        <f t="shared" si="51"/>
        <v>2023 WC 3</v>
      </c>
      <c r="O560" s="19">
        <f>INDEX('Points ref'!B:B, MATCH($N560, 'Points ref'!A:A, 0))</f>
        <v>0</v>
      </c>
      <c r="P560" s="21" t="str">
        <f t="shared" si="52"/>
        <v>[KAZ] ABISHEV, Kydyrbay (edf2f16f)</v>
      </c>
      <c r="Q560" s="30">
        <f t="shared" ca="1" si="53"/>
        <v>62</v>
      </c>
    </row>
    <row r="561" spans="1:17" x14ac:dyDescent="0.2">
      <c r="A561" t="s">
        <v>773</v>
      </c>
      <c r="B561" t="s">
        <v>53</v>
      </c>
      <c r="C561" t="s">
        <v>774</v>
      </c>
      <c r="D561" t="s">
        <v>775</v>
      </c>
      <c r="E561">
        <v>2</v>
      </c>
      <c r="F561" s="28">
        <v>23272</v>
      </c>
      <c r="G561" t="s">
        <v>769</v>
      </c>
      <c r="H561" t="s">
        <v>237</v>
      </c>
      <c r="I561">
        <v>1</v>
      </c>
      <c r="J561" t="s">
        <v>921</v>
      </c>
      <c r="K561" s="19" t="str">
        <f t="shared" si="48"/>
        <v>w</v>
      </c>
      <c r="L561" s="19" t="str">
        <f t="shared" si="49"/>
        <v>WC</v>
      </c>
      <c r="M561" s="19" t="str">
        <f t="shared" si="50"/>
        <v>2023</v>
      </c>
      <c r="N561" s="19" t="str">
        <f t="shared" si="51"/>
        <v>2023 WC 1</v>
      </c>
      <c r="O561" s="19">
        <f>INDEX('Points ref'!B:B, MATCH($N561, 'Points ref'!A:A, 0))</f>
        <v>0</v>
      </c>
      <c r="P561" s="21" t="str">
        <f t="shared" si="52"/>
        <v>[GER] HACKEL, Sylvia (cd325b3c)</v>
      </c>
      <c r="Q561" s="30">
        <f t="shared" ca="1" si="53"/>
        <v>62</v>
      </c>
    </row>
    <row r="562" spans="1:17" x14ac:dyDescent="0.2">
      <c r="A562" t="s">
        <v>770</v>
      </c>
      <c r="B562" t="s">
        <v>755</v>
      </c>
      <c r="C562" t="s">
        <v>771</v>
      </c>
      <c r="D562" t="s">
        <v>772</v>
      </c>
      <c r="E562">
        <v>2</v>
      </c>
      <c r="F562" s="28">
        <v>23374</v>
      </c>
      <c r="G562" t="s">
        <v>769</v>
      </c>
      <c r="H562" t="s">
        <v>237</v>
      </c>
      <c r="I562">
        <v>2</v>
      </c>
      <c r="J562" t="s">
        <v>921</v>
      </c>
      <c r="K562" s="19" t="str">
        <f t="shared" si="48"/>
        <v>w</v>
      </c>
      <c r="L562" s="19" t="str">
        <f t="shared" si="49"/>
        <v>WC</v>
      </c>
      <c r="M562" s="19" t="str">
        <f t="shared" si="50"/>
        <v>2023</v>
      </c>
      <c r="N562" s="19" t="str">
        <f t="shared" si="51"/>
        <v>2023 WC 2</v>
      </c>
      <c r="O562" s="19">
        <f>INDEX('Points ref'!B:B, MATCH($N562, 'Points ref'!A:A, 0))</f>
        <v>0</v>
      </c>
      <c r="P562" s="21" t="str">
        <f t="shared" si="52"/>
        <v>[NOR] MYRNES, Hanne (ceefd26c)</v>
      </c>
      <c r="Q562" s="30">
        <f t="shared" ca="1" si="53"/>
        <v>62</v>
      </c>
    </row>
    <row r="563" spans="1:17" x14ac:dyDescent="0.2">
      <c r="A563" t="s">
        <v>1482</v>
      </c>
      <c r="B563" t="s">
        <v>27</v>
      </c>
      <c r="C563" t="s">
        <v>1483</v>
      </c>
      <c r="D563" t="s">
        <v>1484</v>
      </c>
      <c r="E563">
        <v>2</v>
      </c>
      <c r="F563" s="28">
        <v>23121</v>
      </c>
      <c r="G563" t="s">
        <v>769</v>
      </c>
      <c r="H563" t="s">
        <v>237</v>
      </c>
      <c r="I563">
        <v>3</v>
      </c>
      <c r="J563" t="s">
        <v>921</v>
      </c>
      <c r="K563" s="19" t="str">
        <f t="shared" si="48"/>
        <v>w</v>
      </c>
      <c r="L563" s="19" t="str">
        <f t="shared" si="49"/>
        <v>WC</v>
      </c>
      <c r="M563" s="19" t="str">
        <f t="shared" si="50"/>
        <v>2023</v>
      </c>
      <c r="N563" s="19" t="str">
        <f t="shared" si="51"/>
        <v>2023 WC 3</v>
      </c>
      <c r="O563" s="19">
        <f>INDEX('Points ref'!B:B, MATCH($N563, 'Points ref'!A:A, 0))</f>
        <v>0</v>
      </c>
      <c r="P563" s="21" t="str">
        <f t="shared" si="52"/>
        <v>[ITA] TROGU, Sandra (1b653477)</v>
      </c>
      <c r="Q563" s="30">
        <f t="shared" ca="1" si="53"/>
        <v>62</v>
      </c>
    </row>
    <row r="564" spans="1:17" x14ac:dyDescent="0.2">
      <c r="A564" t="s">
        <v>779</v>
      </c>
      <c r="B564" t="s">
        <v>16</v>
      </c>
      <c r="C564" t="s">
        <v>780</v>
      </c>
      <c r="D564" t="s">
        <v>781</v>
      </c>
      <c r="E564">
        <v>2</v>
      </c>
      <c r="F564" s="28">
        <v>22977</v>
      </c>
      <c r="G564" t="s">
        <v>769</v>
      </c>
      <c r="H564" t="s">
        <v>117</v>
      </c>
      <c r="I564">
        <v>1</v>
      </c>
      <c r="J564" t="s">
        <v>921</v>
      </c>
      <c r="K564" s="19" t="str">
        <f t="shared" si="48"/>
        <v>w</v>
      </c>
      <c r="L564" s="19" t="str">
        <f t="shared" si="49"/>
        <v>WC</v>
      </c>
      <c r="M564" s="19" t="str">
        <f t="shared" si="50"/>
        <v>2023</v>
      </c>
      <c r="N564" s="19" t="str">
        <f t="shared" si="51"/>
        <v>2023 WC 1</v>
      </c>
      <c r="O564" s="19">
        <f>INDEX('Points ref'!B:B, MATCH($N564, 'Points ref'!A:A, 0))</f>
        <v>0</v>
      </c>
      <c r="P564" s="21" t="str">
        <f t="shared" si="52"/>
        <v>[FRA] LAGRASTA, Beatrice (f883cc8e)</v>
      </c>
      <c r="Q564" s="30">
        <f t="shared" ca="1" si="53"/>
        <v>63</v>
      </c>
    </row>
    <row r="565" spans="1:17" x14ac:dyDescent="0.2">
      <c r="A565" t="s">
        <v>1485</v>
      </c>
      <c r="B565" t="s">
        <v>936</v>
      </c>
      <c r="C565" t="s">
        <v>1486</v>
      </c>
      <c r="D565" t="s">
        <v>1487</v>
      </c>
      <c r="E565">
        <v>2</v>
      </c>
      <c r="F565" s="28">
        <v>22497</v>
      </c>
      <c r="G565" t="s">
        <v>769</v>
      </c>
      <c r="H565" t="s">
        <v>117</v>
      </c>
      <c r="I565">
        <v>2</v>
      </c>
      <c r="J565" t="s">
        <v>921</v>
      </c>
      <c r="K565" s="19" t="str">
        <f t="shared" si="48"/>
        <v>w</v>
      </c>
      <c r="L565" s="19" t="str">
        <f t="shared" si="49"/>
        <v>WC</v>
      </c>
      <c r="M565" s="19" t="str">
        <f t="shared" si="50"/>
        <v>2023</v>
      </c>
      <c r="N565" s="19" t="str">
        <f t="shared" si="51"/>
        <v>2023 WC 2</v>
      </c>
      <c r="O565" s="19">
        <f>INDEX('Points ref'!B:B, MATCH($N565, 'Points ref'!A:A, 0))</f>
        <v>0</v>
      </c>
      <c r="P565" s="21" t="str">
        <f t="shared" si="52"/>
        <v>[BRA] CAMARGO, Fatima (e955e6b2)</v>
      </c>
      <c r="Q565" s="30">
        <f t="shared" ca="1" si="53"/>
        <v>64</v>
      </c>
    </row>
    <row r="566" spans="1:17" x14ac:dyDescent="0.2">
      <c r="A566" t="s">
        <v>782</v>
      </c>
      <c r="B566" t="s">
        <v>53</v>
      </c>
      <c r="C566" t="s">
        <v>783</v>
      </c>
      <c r="D566" t="s">
        <v>784</v>
      </c>
      <c r="E566">
        <v>2</v>
      </c>
      <c r="F566" s="28">
        <v>22966</v>
      </c>
      <c r="G566" t="s">
        <v>769</v>
      </c>
      <c r="H566" t="s">
        <v>117</v>
      </c>
      <c r="I566">
        <v>3</v>
      </c>
      <c r="J566" t="s">
        <v>921</v>
      </c>
      <c r="K566" s="19" t="str">
        <f t="shared" si="48"/>
        <v>w</v>
      </c>
      <c r="L566" s="19" t="str">
        <f t="shared" si="49"/>
        <v>WC</v>
      </c>
      <c r="M566" s="19" t="str">
        <f t="shared" si="50"/>
        <v>2023</v>
      </c>
      <c r="N566" s="19" t="str">
        <f t="shared" si="51"/>
        <v>2023 WC 3</v>
      </c>
      <c r="O566" s="19">
        <f>INDEX('Points ref'!B:B, MATCH($N566, 'Points ref'!A:A, 0))</f>
        <v>0</v>
      </c>
      <c r="P566" s="21" t="str">
        <f t="shared" si="52"/>
        <v>[GER] MACHULIK, Astrid (2e38d874)</v>
      </c>
      <c r="Q566" s="30">
        <f t="shared" ca="1" si="53"/>
        <v>63</v>
      </c>
    </row>
    <row r="567" spans="1:17" x14ac:dyDescent="0.2">
      <c r="A567" t="s">
        <v>911</v>
      </c>
      <c r="B567" t="s">
        <v>16</v>
      </c>
      <c r="C567" t="s">
        <v>912</v>
      </c>
      <c r="D567" t="s">
        <v>913</v>
      </c>
      <c r="E567">
        <v>2</v>
      </c>
      <c r="F567" s="28">
        <v>19318</v>
      </c>
      <c r="G567" t="s">
        <v>769</v>
      </c>
      <c r="H567" t="s">
        <v>127</v>
      </c>
      <c r="I567">
        <v>1</v>
      </c>
      <c r="J567" t="s">
        <v>921</v>
      </c>
      <c r="K567" s="19" t="str">
        <f t="shared" si="48"/>
        <v>w</v>
      </c>
      <c r="L567" s="19" t="str">
        <f t="shared" si="49"/>
        <v>WC</v>
      </c>
      <c r="M567" s="19" t="str">
        <f t="shared" si="50"/>
        <v>2023</v>
      </c>
      <c r="N567" s="19" t="str">
        <f t="shared" si="51"/>
        <v>2023 WC 1</v>
      </c>
      <c r="O567" s="19">
        <f>INDEX('Points ref'!B:B, MATCH($N567, 'Points ref'!A:A, 0))</f>
        <v>0</v>
      </c>
      <c r="P567" s="21" t="str">
        <f t="shared" si="52"/>
        <v>[FRA] DUFRESNE, Francoise (369c5af3)</v>
      </c>
      <c r="Q567" s="30">
        <f t="shared" ca="1" si="53"/>
        <v>73</v>
      </c>
    </row>
    <row r="568" spans="1:17" x14ac:dyDescent="0.2">
      <c r="A568" t="s">
        <v>1488</v>
      </c>
      <c r="B568" t="s">
        <v>936</v>
      </c>
      <c r="C568" t="s">
        <v>1489</v>
      </c>
      <c r="D568" t="s">
        <v>1490</v>
      </c>
      <c r="E568">
        <v>2</v>
      </c>
      <c r="F568" s="28">
        <v>22770</v>
      </c>
      <c r="G568" t="s">
        <v>769</v>
      </c>
      <c r="H568" t="s">
        <v>127</v>
      </c>
      <c r="I568">
        <v>2</v>
      </c>
      <c r="J568" t="s">
        <v>921</v>
      </c>
      <c r="K568" s="19" t="str">
        <f t="shared" si="48"/>
        <v>w</v>
      </c>
      <c r="L568" s="19" t="str">
        <f t="shared" si="49"/>
        <v>WC</v>
      </c>
      <c r="M568" s="19" t="str">
        <f t="shared" si="50"/>
        <v>2023</v>
      </c>
      <c r="N568" s="19" t="str">
        <f t="shared" si="51"/>
        <v>2023 WC 2</v>
      </c>
      <c r="O568" s="19">
        <f>INDEX('Points ref'!B:B, MATCH($N568, 'Points ref'!A:A, 0))</f>
        <v>0</v>
      </c>
      <c r="P568" s="21" t="str">
        <f t="shared" si="52"/>
        <v>[BRA] GAMA, Maria (83697bed)</v>
      </c>
      <c r="Q568" s="30">
        <f t="shared" ca="1" si="53"/>
        <v>63</v>
      </c>
    </row>
    <row r="569" spans="1:17" x14ac:dyDescent="0.2">
      <c r="A569" t="s">
        <v>1491</v>
      </c>
      <c r="B569" t="s">
        <v>1326</v>
      </c>
      <c r="C569" t="s">
        <v>1492</v>
      </c>
      <c r="D569" t="s">
        <v>1493</v>
      </c>
      <c r="E569">
        <v>2</v>
      </c>
      <c r="F569" s="28">
        <v>22740</v>
      </c>
      <c r="G569" t="s">
        <v>769</v>
      </c>
      <c r="H569" t="s">
        <v>127</v>
      </c>
      <c r="I569">
        <v>3</v>
      </c>
      <c r="J569" t="s">
        <v>921</v>
      </c>
      <c r="K569" s="19" t="str">
        <f t="shared" si="48"/>
        <v>w</v>
      </c>
      <c r="L569" s="19" t="str">
        <f t="shared" si="49"/>
        <v>WC</v>
      </c>
      <c r="M569" s="19" t="str">
        <f t="shared" si="50"/>
        <v>2023</v>
      </c>
      <c r="N569" s="19" t="str">
        <f t="shared" si="51"/>
        <v>2023 WC 3</v>
      </c>
      <c r="O569" s="19">
        <f>INDEX('Points ref'!B:B, MATCH($N569, 'Points ref'!A:A, 0))</f>
        <v>0</v>
      </c>
      <c r="P569" s="21" t="str">
        <f t="shared" si="52"/>
        <v>[IND] SAINI, Neena (6be7b391)</v>
      </c>
      <c r="Q569" s="30">
        <f t="shared" ca="1" si="53"/>
        <v>63</v>
      </c>
    </row>
    <row r="570" spans="1:17" x14ac:dyDescent="0.2">
      <c r="A570" t="s">
        <v>1494</v>
      </c>
      <c r="B570" t="s">
        <v>923</v>
      </c>
      <c r="C570" t="s">
        <v>1495</v>
      </c>
      <c r="D570" t="s">
        <v>1496</v>
      </c>
      <c r="E570">
        <v>1</v>
      </c>
      <c r="F570" s="28">
        <v>21525</v>
      </c>
      <c r="G570" t="s">
        <v>797</v>
      </c>
      <c r="H570" t="s">
        <v>20</v>
      </c>
      <c r="I570">
        <v>1</v>
      </c>
      <c r="J570" t="s">
        <v>921</v>
      </c>
      <c r="K570" s="19" t="str">
        <f t="shared" si="48"/>
        <v>m</v>
      </c>
      <c r="L570" s="19" t="str">
        <f t="shared" si="49"/>
        <v>WC</v>
      </c>
      <c r="M570" s="19" t="str">
        <f t="shared" si="50"/>
        <v>2023</v>
      </c>
      <c r="N570" s="19" t="str">
        <f t="shared" si="51"/>
        <v>2023 WC 1</v>
      </c>
      <c r="O570" s="19">
        <f>INDEX('Points ref'!B:B, MATCH($N570, 'Points ref'!A:A, 0))</f>
        <v>0</v>
      </c>
      <c r="P570" s="21" t="str">
        <f t="shared" si="52"/>
        <v>[KAZ] MUSSABEKOV, Almas (ec8286e6)</v>
      </c>
      <c r="Q570" s="30">
        <f t="shared" ca="1" si="53"/>
        <v>67</v>
      </c>
    </row>
    <row r="571" spans="1:17" x14ac:dyDescent="0.2">
      <c r="A571" t="s">
        <v>794</v>
      </c>
      <c r="B571" t="s">
        <v>181</v>
      </c>
      <c r="C571" t="s">
        <v>795</v>
      </c>
      <c r="D571" t="s">
        <v>796</v>
      </c>
      <c r="E571">
        <v>1</v>
      </c>
      <c r="F571" s="28">
        <v>20608</v>
      </c>
      <c r="G571" t="s">
        <v>797</v>
      </c>
      <c r="H571" t="s">
        <v>20</v>
      </c>
      <c r="I571">
        <v>2</v>
      </c>
      <c r="J571" t="s">
        <v>921</v>
      </c>
      <c r="K571" s="19" t="str">
        <f t="shared" si="48"/>
        <v>m</v>
      </c>
      <c r="L571" s="19" t="str">
        <f t="shared" si="49"/>
        <v>WC</v>
      </c>
      <c r="M571" s="19" t="str">
        <f t="shared" si="50"/>
        <v>2023</v>
      </c>
      <c r="N571" s="19" t="str">
        <f t="shared" si="51"/>
        <v>2023 WC 2</v>
      </c>
      <c r="O571" s="19">
        <f>INDEX('Points ref'!B:B, MATCH($N571, 'Points ref'!A:A, 0))</f>
        <v>0</v>
      </c>
      <c r="P571" s="21" t="str">
        <f t="shared" si="52"/>
        <v>[MDA] BRINZA, Constantin (48739aa8)</v>
      </c>
      <c r="Q571" s="30">
        <f t="shared" ca="1" si="53"/>
        <v>69</v>
      </c>
    </row>
    <row r="572" spans="1:17" x14ac:dyDescent="0.2">
      <c r="A572" t="s">
        <v>1497</v>
      </c>
      <c r="B572" t="s">
        <v>1195</v>
      </c>
      <c r="C572" t="s">
        <v>1498</v>
      </c>
      <c r="D572" t="s">
        <v>1499</v>
      </c>
      <c r="E572">
        <v>1</v>
      </c>
      <c r="F572" s="28">
        <v>20068</v>
      </c>
      <c r="G572" t="s">
        <v>797</v>
      </c>
      <c r="H572" t="s">
        <v>20</v>
      </c>
      <c r="I572">
        <v>3</v>
      </c>
      <c r="J572" t="s">
        <v>921</v>
      </c>
      <c r="K572" s="19" t="str">
        <f t="shared" si="48"/>
        <v>m</v>
      </c>
      <c r="L572" s="19" t="str">
        <f t="shared" si="49"/>
        <v>WC</v>
      </c>
      <c r="M572" s="19" t="str">
        <f t="shared" si="50"/>
        <v>2023</v>
      </c>
      <c r="N572" s="19" t="str">
        <f t="shared" si="51"/>
        <v>2023 WC 3</v>
      </c>
      <c r="O572" s="19">
        <f>INDEX('Points ref'!B:B, MATCH($N572, 'Points ref'!A:A, 0))</f>
        <v>0</v>
      </c>
      <c r="P572" s="21" t="str">
        <f t="shared" si="52"/>
        <v>[USA] NORTH, Sandy (ed3dc78d)</v>
      </c>
      <c r="Q572" s="30">
        <f t="shared" ca="1" si="53"/>
        <v>71</v>
      </c>
    </row>
    <row r="573" spans="1:17" x14ac:dyDescent="0.2">
      <c r="A573" t="s">
        <v>1500</v>
      </c>
      <c r="B573" t="s">
        <v>27</v>
      </c>
      <c r="C573" t="s">
        <v>1501</v>
      </c>
      <c r="D573" t="s">
        <v>1502</v>
      </c>
      <c r="E573">
        <v>1</v>
      </c>
      <c r="F573" s="28">
        <v>20898</v>
      </c>
      <c r="G573" t="s">
        <v>797</v>
      </c>
      <c r="H573" t="s">
        <v>34</v>
      </c>
      <c r="I573">
        <v>1</v>
      </c>
      <c r="J573" t="s">
        <v>921</v>
      </c>
      <c r="K573" s="19" t="str">
        <f t="shared" si="48"/>
        <v>m</v>
      </c>
      <c r="L573" s="19" t="str">
        <f t="shared" si="49"/>
        <v>WC</v>
      </c>
      <c r="M573" s="19" t="str">
        <f t="shared" si="50"/>
        <v>2023</v>
      </c>
      <c r="N573" s="19" t="str">
        <f t="shared" si="51"/>
        <v>2023 WC 1</v>
      </c>
      <c r="O573" s="19">
        <f>INDEX('Points ref'!B:B, MATCH($N573, 'Points ref'!A:A, 0))</f>
        <v>0</v>
      </c>
      <c r="P573" s="21" t="str">
        <f t="shared" si="52"/>
        <v>[ITA] CUCINI, Gionni (687eb6e7)</v>
      </c>
      <c r="Q573" s="30">
        <f t="shared" ca="1" si="53"/>
        <v>68</v>
      </c>
    </row>
    <row r="574" spans="1:17" x14ac:dyDescent="0.2">
      <c r="A574" t="s">
        <v>1503</v>
      </c>
      <c r="B574" t="s">
        <v>1220</v>
      </c>
      <c r="C574" t="s">
        <v>1504</v>
      </c>
      <c r="D574" t="s">
        <v>1505</v>
      </c>
      <c r="E574">
        <v>1</v>
      </c>
      <c r="F574" s="28">
        <v>20750</v>
      </c>
      <c r="G574" t="s">
        <v>797</v>
      </c>
      <c r="H574" t="s">
        <v>34</v>
      </c>
      <c r="I574">
        <v>2</v>
      </c>
      <c r="J574" t="s">
        <v>921</v>
      </c>
      <c r="K574" s="19" t="str">
        <f t="shared" si="48"/>
        <v>m</v>
      </c>
      <c r="L574" s="19" t="str">
        <f t="shared" si="49"/>
        <v>WC</v>
      </c>
      <c r="M574" s="19" t="str">
        <f t="shared" si="50"/>
        <v>2023</v>
      </c>
      <c r="N574" s="19" t="str">
        <f t="shared" si="51"/>
        <v>2023 WC 2</v>
      </c>
      <c r="O574" s="19">
        <f>INDEX('Points ref'!B:B, MATCH($N574, 'Points ref'!A:A, 0))</f>
        <v>0</v>
      </c>
      <c r="P574" s="21" t="str">
        <f t="shared" si="52"/>
        <v>[ARG] RENEDO, Alberto (c69acdb6)</v>
      </c>
      <c r="Q574" s="30">
        <f t="shared" ca="1" si="53"/>
        <v>69</v>
      </c>
    </row>
    <row r="575" spans="1:17" x14ac:dyDescent="0.2">
      <c r="A575" t="s">
        <v>1506</v>
      </c>
      <c r="B575" t="s">
        <v>16</v>
      </c>
      <c r="C575" t="s">
        <v>1507</v>
      </c>
      <c r="D575" t="s">
        <v>1508</v>
      </c>
      <c r="E575">
        <v>1</v>
      </c>
      <c r="F575" s="28">
        <v>20287</v>
      </c>
      <c r="G575" t="s">
        <v>797</v>
      </c>
      <c r="H575" t="s">
        <v>34</v>
      </c>
      <c r="I575">
        <v>3</v>
      </c>
      <c r="J575" t="s">
        <v>921</v>
      </c>
      <c r="K575" s="19" t="str">
        <f t="shared" si="48"/>
        <v>m</v>
      </c>
      <c r="L575" s="19" t="str">
        <f t="shared" si="49"/>
        <v>WC</v>
      </c>
      <c r="M575" s="19" t="str">
        <f t="shared" si="50"/>
        <v>2023</v>
      </c>
      <c r="N575" s="19" t="str">
        <f t="shared" si="51"/>
        <v>2023 WC 3</v>
      </c>
      <c r="O575" s="19">
        <f>INDEX('Points ref'!B:B, MATCH($N575, 'Points ref'!A:A, 0))</f>
        <v>0</v>
      </c>
      <c r="P575" s="21" t="str">
        <f t="shared" si="52"/>
        <v>[FRA] SIKIRDJI, LAURENT (d4998bcd)</v>
      </c>
      <c r="Q575" s="30">
        <f t="shared" ca="1" si="53"/>
        <v>70</v>
      </c>
    </row>
    <row r="576" spans="1:17" x14ac:dyDescent="0.2">
      <c r="A576" t="s">
        <v>1509</v>
      </c>
      <c r="B576" t="s">
        <v>1326</v>
      </c>
      <c r="C576" t="s">
        <v>1510</v>
      </c>
      <c r="D576" t="s">
        <v>1511</v>
      </c>
      <c r="E576">
        <v>1</v>
      </c>
      <c r="F576" s="28">
        <v>20879</v>
      </c>
      <c r="G576" t="s">
        <v>797</v>
      </c>
      <c r="H576" t="s">
        <v>34</v>
      </c>
      <c r="I576">
        <v>3</v>
      </c>
      <c r="J576" t="s">
        <v>921</v>
      </c>
      <c r="K576" s="19" t="str">
        <f t="shared" si="48"/>
        <v>m</v>
      </c>
      <c r="L576" s="19" t="str">
        <f t="shared" si="49"/>
        <v>WC</v>
      </c>
      <c r="M576" s="19" t="str">
        <f t="shared" si="50"/>
        <v>2023</v>
      </c>
      <c r="N576" s="19" t="str">
        <f t="shared" si="51"/>
        <v>2023 WC 3</v>
      </c>
      <c r="O576" s="19">
        <f>INDEX('Points ref'!B:B, MATCH($N576, 'Points ref'!A:A, 0))</f>
        <v>0</v>
      </c>
      <c r="P576" s="21" t="str">
        <f t="shared" si="52"/>
        <v>[IND] SATPAUL, Rana (3d3c4eff)</v>
      </c>
      <c r="Q576" s="30">
        <f t="shared" ca="1" si="53"/>
        <v>68</v>
      </c>
    </row>
    <row r="577" spans="1:17" x14ac:dyDescent="0.2">
      <c r="A577" t="s">
        <v>1512</v>
      </c>
      <c r="B577" t="s">
        <v>16</v>
      </c>
      <c r="C577" t="s">
        <v>1513</v>
      </c>
      <c r="D577" t="s">
        <v>611</v>
      </c>
      <c r="E577">
        <v>1</v>
      </c>
      <c r="F577" s="28">
        <v>20724</v>
      </c>
      <c r="G577" t="s">
        <v>797</v>
      </c>
      <c r="H577" t="s">
        <v>51</v>
      </c>
      <c r="I577">
        <v>1</v>
      </c>
      <c r="J577" t="s">
        <v>921</v>
      </c>
      <c r="K577" s="19" t="str">
        <f t="shared" si="48"/>
        <v>m</v>
      </c>
      <c r="L577" s="19" t="str">
        <f t="shared" si="49"/>
        <v>WC</v>
      </c>
      <c r="M577" s="19" t="str">
        <f t="shared" si="50"/>
        <v>2023</v>
      </c>
      <c r="N577" s="19" t="str">
        <f t="shared" si="51"/>
        <v>2023 WC 1</v>
      </c>
      <c r="O577" s="19">
        <f>INDEX('Points ref'!B:B, MATCH($N577, 'Points ref'!A:A, 0))</f>
        <v>0</v>
      </c>
      <c r="P577" s="21" t="str">
        <f t="shared" si="52"/>
        <v>[FRA] MOUGNIER, Michel (ac613eae)</v>
      </c>
      <c r="Q577" s="30">
        <f t="shared" ca="1" si="53"/>
        <v>69</v>
      </c>
    </row>
    <row r="578" spans="1:17" x14ac:dyDescent="0.2">
      <c r="A578" t="s">
        <v>1514</v>
      </c>
      <c r="B578" t="s">
        <v>16</v>
      </c>
      <c r="C578" t="s">
        <v>1515</v>
      </c>
      <c r="D578" t="s">
        <v>1516</v>
      </c>
      <c r="E578">
        <v>1</v>
      </c>
      <c r="F578" s="28">
        <v>20976</v>
      </c>
      <c r="G578" t="s">
        <v>797</v>
      </c>
      <c r="H578" t="s">
        <v>51</v>
      </c>
      <c r="I578">
        <v>2</v>
      </c>
      <c r="J578" t="s">
        <v>921</v>
      </c>
      <c r="K578" s="19" t="str">
        <f t="shared" si="48"/>
        <v>m</v>
      </c>
      <c r="L578" s="19" t="str">
        <f t="shared" si="49"/>
        <v>WC</v>
      </c>
      <c r="M578" s="19" t="str">
        <f t="shared" si="50"/>
        <v>2023</v>
      </c>
      <c r="N578" s="19" t="str">
        <f t="shared" si="51"/>
        <v>2023 WC 2</v>
      </c>
      <c r="O578" s="19">
        <f>INDEX('Points ref'!B:B, MATCH($N578, 'Points ref'!A:A, 0))</f>
        <v>0</v>
      </c>
      <c r="P578" s="21" t="str">
        <f t="shared" si="52"/>
        <v>[FRA] FIGARI, CHRISTIAN (93f8aac9)</v>
      </c>
      <c r="Q578" s="30">
        <f t="shared" ca="1" si="53"/>
        <v>68</v>
      </c>
    </row>
    <row r="579" spans="1:17" x14ac:dyDescent="0.2">
      <c r="A579" t="s">
        <v>1517</v>
      </c>
      <c r="B579" t="s">
        <v>53</v>
      </c>
      <c r="C579" t="s">
        <v>1518</v>
      </c>
      <c r="D579" t="s">
        <v>1519</v>
      </c>
      <c r="E579">
        <v>1</v>
      </c>
      <c r="F579" s="28">
        <v>21306</v>
      </c>
      <c r="G579" t="s">
        <v>797</v>
      </c>
      <c r="H579" t="s">
        <v>51</v>
      </c>
      <c r="I579">
        <v>3</v>
      </c>
      <c r="J579" t="s">
        <v>921</v>
      </c>
      <c r="K579" s="19" t="str">
        <f t="shared" ref="K579:K642" si="54">IF(MID(G579,LEN($G579)-1,1)="M","m","w")</f>
        <v>m</v>
      </c>
      <c r="L579" s="19" t="str">
        <f t="shared" ref="L579:L642" si="55">IF(ISNUMBER(SEARCH("Cup", $J579)), "Cup", IF(ISNUMBER(SEARCH("European Judo Championships", $J579)), "EC", IF(ISNUMBER(SEARCH("World Championships", $J579)), "WC", "")))</f>
        <v>WC</v>
      </c>
      <c r="M579" s="19" t="str">
        <f t="shared" ref="M579:M642" si="56">RIGHT($J579, 4)</f>
        <v>2023</v>
      </c>
      <c r="N579" s="19" t="str">
        <f t="shared" ref="N579:N642" si="57">M579&amp;" "&amp;L579&amp;" "&amp;I579</f>
        <v>2023 WC 3</v>
      </c>
      <c r="O579" s="19">
        <f>INDEX('Points ref'!B:B, MATCH($N579, 'Points ref'!A:A, 0))</f>
        <v>0</v>
      </c>
      <c r="P579" s="21" t="str">
        <f t="shared" ref="P579:P642" si="58">"["&amp;B579&amp;"] "&amp;C579&amp;", "&amp;D579&amp;" ("&amp;A579&amp;")"</f>
        <v>[GER] GOTTA, Ralph (4fd5c5ed)</v>
      </c>
      <c r="Q579" s="30">
        <f t="shared" ref="Q579:Q642" ca="1" si="59">YEAR(TODAY())-YEAR(F579)</f>
        <v>67</v>
      </c>
    </row>
    <row r="580" spans="1:17" x14ac:dyDescent="0.2">
      <c r="A580" t="s">
        <v>1520</v>
      </c>
      <c r="B580" t="s">
        <v>1326</v>
      </c>
      <c r="C580" t="s">
        <v>1521</v>
      </c>
      <c r="D580" t="s">
        <v>1522</v>
      </c>
      <c r="E580">
        <v>1</v>
      </c>
      <c r="F580" s="28">
        <v>20941</v>
      </c>
      <c r="G580" t="s">
        <v>797</v>
      </c>
      <c r="H580" t="s">
        <v>51</v>
      </c>
      <c r="I580">
        <v>3</v>
      </c>
      <c r="J580" t="s">
        <v>921</v>
      </c>
      <c r="K580" s="19" t="str">
        <f t="shared" si="54"/>
        <v>m</v>
      </c>
      <c r="L580" s="19" t="str">
        <f t="shared" si="55"/>
        <v>WC</v>
      </c>
      <c r="M580" s="19" t="str">
        <f t="shared" si="56"/>
        <v>2023</v>
      </c>
      <c r="N580" s="19" t="str">
        <f t="shared" si="57"/>
        <v>2023 WC 3</v>
      </c>
      <c r="O580" s="19">
        <f>INDEX('Points ref'!B:B, MATCH($N580, 'Points ref'!A:A, 0))</f>
        <v>0</v>
      </c>
      <c r="P580" s="21" t="str">
        <f t="shared" si="58"/>
        <v>[IND] RANA, Satya Prakash (cc516d9e)</v>
      </c>
      <c r="Q580" s="30">
        <f t="shared" ca="1" si="59"/>
        <v>68</v>
      </c>
    </row>
    <row r="581" spans="1:17" x14ac:dyDescent="0.2">
      <c r="A581" t="s">
        <v>1523</v>
      </c>
      <c r="B581" t="s">
        <v>936</v>
      </c>
      <c r="C581" t="s">
        <v>1161</v>
      </c>
      <c r="D581" t="s">
        <v>1524</v>
      </c>
      <c r="E581">
        <v>1</v>
      </c>
      <c r="F581" s="28">
        <v>21341</v>
      </c>
      <c r="G581" t="s">
        <v>797</v>
      </c>
      <c r="H581" t="s">
        <v>66</v>
      </c>
      <c r="I581">
        <v>1</v>
      </c>
      <c r="J581" t="s">
        <v>921</v>
      </c>
      <c r="K581" s="19" t="str">
        <f t="shared" si="54"/>
        <v>m</v>
      </c>
      <c r="L581" s="19" t="str">
        <f t="shared" si="55"/>
        <v>WC</v>
      </c>
      <c r="M581" s="19" t="str">
        <f t="shared" si="56"/>
        <v>2023</v>
      </c>
      <c r="N581" s="19" t="str">
        <f t="shared" si="57"/>
        <v>2023 WC 1</v>
      </c>
      <c r="O581" s="19">
        <f>INDEX('Points ref'!B:B, MATCH($N581, 'Points ref'!A:A, 0))</f>
        <v>0</v>
      </c>
      <c r="P581" s="21" t="str">
        <f t="shared" si="58"/>
        <v>[BRA] FERREIRA, Paulo (b2657bcf)</v>
      </c>
      <c r="Q581" s="30">
        <f t="shared" ca="1" si="59"/>
        <v>67</v>
      </c>
    </row>
    <row r="582" spans="1:17" x14ac:dyDescent="0.2">
      <c r="A582" t="s">
        <v>821</v>
      </c>
      <c r="B582" t="s">
        <v>53</v>
      </c>
      <c r="C582" t="s">
        <v>822</v>
      </c>
      <c r="D582" t="s">
        <v>823</v>
      </c>
      <c r="E582">
        <v>1</v>
      </c>
      <c r="F582" s="28">
        <v>20401</v>
      </c>
      <c r="G582" t="s">
        <v>797</v>
      </c>
      <c r="H582" t="s">
        <v>66</v>
      </c>
      <c r="I582">
        <v>2</v>
      </c>
      <c r="J582" t="s">
        <v>921</v>
      </c>
      <c r="K582" s="19" t="str">
        <f t="shared" si="54"/>
        <v>m</v>
      </c>
      <c r="L582" s="19" t="str">
        <f t="shared" si="55"/>
        <v>WC</v>
      </c>
      <c r="M582" s="19" t="str">
        <f t="shared" si="56"/>
        <v>2023</v>
      </c>
      <c r="N582" s="19" t="str">
        <f t="shared" si="57"/>
        <v>2023 WC 2</v>
      </c>
      <c r="O582" s="19">
        <f>INDEX('Points ref'!B:B, MATCH($N582, 'Points ref'!A:A, 0))</f>
        <v>0</v>
      </c>
      <c r="P582" s="21" t="str">
        <f t="shared" si="58"/>
        <v>[GER] ZOELLNER, Manfred (5e2a6151)</v>
      </c>
      <c r="Q582" s="30">
        <f t="shared" ca="1" si="59"/>
        <v>70</v>
      </c>
    </row>
    <row r="583" spans="1:17" x14ac:dyDescent="0.2">
      <c r="A583" t="s">
        <v>1525</v>
      </c>
      <c r="B583" t="s">
        <v>27</v>
      </c>
      <c r="C583" t="s">
        <v>1526</v>
      </c>
      <c r="D583" t="s">
        <v>439</v>
      </c>
      <c r="E583">
        <v>1</v>
      </c>
      <c r="F583" s="28">
        <v>21532</v>
      </c>
      <c r="G583" t="s">
        <v>797</v>
      </c>
      <c r="H583" t="s">
        <v>66</v>
      </c>
      <c r="I583">
        <v>3</v>
      </c>
      <c r="J583" t="s">
        <v>921</v>
      </c>
      <c r="K583" s="19" t="str">
        <f t="shared" si="54"/>
        <v>m</v>
      </c>
      <c r="L583" s="19" t="str">
        <f t="shared" si="55"/>
        <v>WC</v>
      </c>
      <c r="M583" s="19" t="str">
        <f t="shared" si="56"/>
        <v>2023</v>
      </c>
      <c r="N583" s="19" t="str">
        <f t="shared" si="57"/>
        <v>2023 WC 3</v>
      </c>
      <c r="O583" s="19">
        <f>INDEX('Points ref'!B:B, MATCH($N583, 'Points ref'!A:A, 0))</f>
        <v>0</v>
      </c>
      <c r="P583" s="21" t="str">
        <f t="shared" si="58"/>
        <v>[ITA] ALFIDI, Antonio (be9c8323)</v>
      </c>
      <c r="Q583" s="30">
        <f t="shared" ca="1" si="59"/>
        <v>67</v>
      </c>
    </row>
    <row r="584" spans="1:17" x14ac:dyDescent="0.2">
      <c r="A584" s="29" t="s">
        <v>1527</v>
      </c>
      <c r="B584" t="s">
        <v>536</v>
      </c>
      <c r="C584" t="s">
        <v>1528</v>
      </c>
      <c r="D584" t="s">
        <v>907</v>
      </c>
      <c r="E584">
        <v>1</v>
      </c>
      <c r="F584" s="28">
        <v>20692</v>
      </c>
      <c r="G584" t="s">
        <v>797</v>
      </c>
      <c r="H584" t="s">
        <v>66</v>
      </c>
      <c r="I584">
        <v>3</v>
      </c>
      <c r="J584" t="s">
        <v>921</v>
      </c>
      <c r="K584" s="19" t="str">
        <f t="shared" si="54"/>
        <v>m</v>
      </c>
      <c r="L584" s="19" t="str">
        <f t="shared" si="55"/>
        <v>WC</v>
      </c>
      <c r="M584" s="19" t="str">
        <f t="shared" si="56"/>
        <v>2023</v>
      </c>
      <c r="N584" s="19" t="str">
        <f t="shared" si="57"/>
        <v>2023 WC 3</v>
      </c>
      <c r="O584" s="19">
        <f>INDEX('Points ref'!B:B, MATCH($N584, 'Points ref'!A:A, 0))</f>
        <v>0</v>
      </c>
      <c r="P584" s="21" t="str">
        <f t="shared" si="58"/>
        <v>[UKR] SHVETS, Ivan (3e663d8f)</v>
      </c>
      <c r="Q584" s="30">
        <f t="shared" ca="1" si="59"/>
        <v>69</v>
      </c>
    </row>
    <row r="585" spans="1:17" x14ac:dyDescent="0.2">
      <c r="A585" t="s">
        <v>1529</v>
      </c>
      <c r="B585" t="s">
        <v>174</v>
      </c>
      <c r="C585" t="s">
        <v>1530</v>
      </c>
      <c r="D585" t="s">
        <v>1531</v>
      </c>
      <c r="E585">
        <v>1</v>
      </c>
      <c r="F585" s="28">
        <v>21483</v>
      </c>
      <c r="G585" t="s">
        <v>797</v>
      </c>
      <c r="H585" t="s">
        <v>79</v>
      </c>
      <c r="I585">
        <v>1</v>
      </c>
      <c r="J585" t="s">
        <v>921</v>
      </c>
      <c r="K585" s="19" t="str">
        <f t="shared" si="54"/>
        <v>m</v>
      </c>
      <c r="L585" s="19" t="str">
        <f t="shared" si="55"/>
        <v>WC</v>
      </c>
      <c r="M585" s="19" t="str">
        <f t="shared" si="56"/>
        <v>2023</v>
      </c>
      <c r="N585" s="19" t="str">
        <f t="shared" si="57"/>
        <v>2023 WC 1</v>
      </c>
      <c r="O585" s="19">
        <f>INDEX('Points ref'!B:B, MATCH($N585, 'Points ref'!A:A, 0))</f>
        <v>0</v>
      </c>
      <c r="P585" s="21" t="str">
        <f t="shared" si="58"/>
        <v>[ESP] BARBERA ALBERNI, Javier (316d851e)</v>
      </c>
      <c r="Q585" s="30">
        <f t="shared" ca="1" si="59"/>
        <v>67</v>
      </c>
    </row>
    <row r="586" spans="1:17" x14ac:dyDescent="0.2">
      <c r="A586" t="s">
        <v>1532</v>
      </c>
      <c r="B586" t="s">
        <v>16</v>
      </c>
      <c r="C586" t="s">
        <v>1533</v>
      </c>
      <c r="D586" t="s">
        <v>1360</v>
      </c>
      <c r="E586">
        <v>1</v>
      </c>
      <c r="F586" s="28">
        <v>20727</v>
      </c>
      <c r="G586" t="s">
        <v>797</v>
      </c>
      <c r="H586" t="s">
        <v>79</v>
      </c>
      <c r="I586">
        <v>2</v>
      </c>
      <c r="J586" t="s">
        <v>921</v>
      </c>
      <c r="K586" s="19" t="str">
        <f t="shared" si="54"/>
        <v>m</v>
      </c>
      <c r="L586" s="19" t="str">
        <f t="shared" si="55"/>
        <v>WC</v>
      </c>
      <c r="M586" s="19" t="str">
        <f t="shared" si="56"/>
        <v>2023</v>
      </c>
      <c r="N586" s="19" t="str">
        <f t="shared" si="57"/>
        <v>2023 WC 2</v>
      </c>
      <c r="O586" s="19">
        <f>INDEX('Points ref'!B:B, MATCH($N586, 'Points ref'!A:A, 0))</f>
        <v>0</v>
      </c>
      <c r="P586" s="21" t="str">
        <f t="shared" si="58"/>
        <v>[FRA] DAYEZ, Alain (f7d9e51e)</v>
      </c>
      <c r="Q586" s="30">
        <f t="shared" ca="1" si="59"/>
        <v>69</v>
      </c>
    </row>
    <row r="587" spans="1:17" x14ac:dyDescent="0.2">
      <c r="A587" t="s">
        <v>1537</v>
      </c>
      <c r="B587" t="s">
        <v>27</v>
      </c>
      <c r="C587" t="s">
        <v>1538</v>
      </c>
      <c r="D587" t="s">
        <v>1539</v>
      </c>
      <c r="E587">
        <v>1</v>
      </c>
      <c r="F587" s="28">
        <v>21516</v>
      </c>
      <c r="G587" t="s">
        <v>797</v>
      </c>
      <c r="H587" t="s">
        <v>79</v>
      </c>
      <c r="I587">
        <v>3</v>
      </c>
      <c r="J587" t="s">
        <v>921</v>
      </c>
      <c r="K587" s="19" t="str">
        <f t="shared" si="54"/>
        <v>m</v>
      </c>
      <c r="L587" s="19" t="str">
        <f t="shared" si="55"/>
        <v>WC</v>
      </c>
      <c r="M587" s="19" t="str">
        <f t="shared" si="56"/>
        <v>2023</v>
      </c>
      <c r="N587" s="19" t="str">
        <f t="shared" si="57"/>
        <v>2023 WC 3</v>
      </c>
      <c r="O587" s="19">
        <f>INDEX('Points ref'!B:B, MATCH($N587, 'Points ref'!A:A, 0))</f>
        <v>0</v>
      </c>
      <c r="P587" s="21" t="str">
        <f t="shared" si="58"/>
        <v>[ITA] PETRILLO, Massimo (b4aff32b)</v>
      </c>
      <c r="Q587" s="30">
        <f t="shared" ca="1" si="59"/>
        <v>67</v>
      </c>
    </row>
    <row r="588" spans="1:17" x14ac:dyDescent="0.2">
      <c r="A588" t="s">
        <v>1534</v>
      </c>
      <c r="B588" t="s">
        <v>923</v>
      </c>
      <c r="C588" t="s">
        <v>1535</v>
      </c>
      <c r="D588" t="s">
        <v>1536</v>
      </c>
      <c r="E588">
        <v>1</v>
      </c>
      <c r="F588" s="28">
        <v>21455</v>
      </c>
      <c r="G588" t="s">
        <v>797</v>
      </c>
      <c r="H588" t="s">
        <v>79</v>
      </c>
      <c r="I588">
        <v>3</v>
      </c>
      <c r="J588" t="s">
        <v>921</v>
      </c>
      <c r="K588" s="19" t="str">
        <f t="shared" si="54"/>
        <v>m</v>
      </c>
      <c r="L588" s="19" t="str">
        <f t="shared" si="55"/>
        <v>WC</v>
      </c>
      <c r="M588" s="19" t="str">
        <f t="shared" si="56"/>
        <v>2023</v>
      </c>
      <c r="N588" s="19" t="str">
        <f t="shared" si="57"/>
        <v>2023 WC 3</v>
      </c>
      <c r="O588" s="19">
        <f>INDEX('Points ref'!B:B, MATCH($N588, 'Points ref'!A:A, 0))</f>
        <v>0</v>
      </c>
      <c r="P588" s="21" t="str">
        <f t="shared" si="58"/>
        <v>[KAZ] DAUTOV, Seitakyn (1df4287a)</v>
      </c>
      <c r="Q588" s="30">
        <f t="shared" ca="1" si="59"/>
        <v>67</v>
      </c>
    </row>
    <row r="589" spans="1:17" x14ac:dyDescent="0.2">
      <c r="A589" t="s">
        <v>847</v>
      </c>
      <c r="B589" t="s">
        <v>27</v>
      </c>
      <c r="C589" t="s">
        <v>848</v>
      </c>
      <c r="D589" t="s">
        <v>555</v>
      </c>
      <c r="E589">
        <v>1</v>
      </c>
      <c r="F589" s="28">
        <v>20508</v>
      </c>
      <c r="G589" t="s">
        <v>797</v>
      </c>
      <c r="H589" t="s">
        <v>93</v>
      </c>
      <c r="I589">
        <v>1</v>
      </c>
      <c r="J589" t="s">
        <v>921</v>
      </c>
      <c r="K589" s="19" t="str">
        <f t="shared" si="54"/>
        <v>m</v>
      </c>
      <c r="L589" s="19" t="str">
        <f t="shared" si="55"/>
        <v>WC</v>
      </c>
      <c r="M589" s="19" t="str">
        <f t="shared" si="56"/>
        <v>2023</v>
      </c>
      <c r="N589" s="19" t="str">
        <f t="shared" si="57"/>
        <v>2023 WC 1</v>
      </c>
      <c r="O589" s="19">
        <f>INDEX('Points ref'!B:B, MATCH($N589, 'Points ref'!A:A, 0))</f>
        <v>0</v>
      </c>
      <c r="P589" s="21" t="str">
        <f t="shared" si="58"/>
        <v>[ITA] BANI, Stefano (d87ef368)</v>
      </c>
      <c r="Q589" s="30">
        <f t="shared" ca="1" si="59"/>
        <v>69</v>
      </c>
    </row>
    <row r="590" spans="1:17" x14ac:dyDescent="0.2">
      <c r="A590" t="s">
        <v>1540</v>
      </c>
      <c r="B590" t="s">
        <v>174</v>
      </c>
      <c r="C590" t="s">
        <v>1541</v>
      </c>
      <c r="D590" t="s">
        <v>1542</v>
      </c>
      <c r="E590">
        <v>1</v>
      </c>
      <c r="F590" s="28">
        <v>20198</v>
      </c>
      <c r="G590" t="s">
        <v>797</v>
      </c>
      <c r="H590" t="s">
        <v>93</v>
      </c>
      <c r="I590">
        <v>2</v>
      </c>
      <c r="J590" t="s">
        <v>921</v>
      </c>
      <c r="K590" s="19" t="str">
        <f t="shared" si="54"/>
        <v>m</v>
      </c>
      <c r="L590" s="19" t="str">
        <f t="shared" si="55"/>
        <v>WC</v>
      </c>
      <c r="M590" s="19" t="str">
        <f t="shared" si="56"/>
        <v>2023</v>
      </c>
      <c r="N590" s="19" t="str">
        <f t="shared" si="57"/>
        <v>2023 WC 2</v>
      </c>
      <c r="O590" s="19">
        <f>INDEX('Points ref'!B:B, MATCH($N590, 'Points ref'!A:A, 0))</f>
        <v>0</v>
      </c>
      <c r="P590" s="21" t="str">
        <f t="shared" si="58"/>
        <v>[ESP] TORRES COBAS, Luis (a5c634da)</v>
      </c>
      <c r="Q590" s="30">
        <f t="shared" ca="1" si="59"/>
        <v>70</v>
      </c>
    </row>
    <row r="591" spans="1:17" x14ac:dyDescent="0.2">
      <c r="A591" t="s">
        <v>1543</v>
      </c>
      <c r="B591" t="s">
        <v>36</v>
      </c>
      <c r="C591" t="s">
        <v>677</v>
      </c>
      <c r="D591" t="s">
        <v>1544</v>
      </c>
      <c r="E591">
        <v>1</v>
      </c>
      <c r="F591" s="28">
        <v>21521</v>
      </c>
      <c r="G591" t="s">
        <v>797</v>
      </c>
      <c r="H591" t="s">
        <v>93</v>
      </c>
      <c r="I591">
        <v>3</v>
      </c>
      <c r="J591" t="s">
        <v>921</v>
      </c>
      <c r="K591" s="19" t="str">
        <f t="shared" si="54"/>
        <v>m</v>
      </c>
      <c r="L591" s="19" t="str">
        <f t="shared" si="55"/>
        <v>WC</v>
      </c>
      <c r="M591" s="19" t="str">
        <f t="shared" si="56"/>
        <v>2023</v>
      </c>
      <c r="N591" s="19" t="str">
        <f t="shared" si="57"/>
        <v>2023 WC 3</v>
      </c>
      <c r="O591" s="19">
        <f>INDEX('Points ref'!B:B, MATCH($N591, 'Points ref'!A:A, 0))</f>
        <v>0</v>
      </c>
      <c r="P591" s="21" t="str">
        <f t="shared" si="58"/>
        <v>[AZE] GASIMOV, Arif (6fc55fff)</v>
      </c>
      <c r="Q591" s="30">
        <f t="shared" ca="1" si="59"/>
        <v>67</v>
      </c>
    </row>
    <row r="592" spans="1:17" x14ac:dyDescent="0.2">
      <c r="A592" t="s">
        <v>844</v>
      </c>
      <c r="B592" t="s">
        <v>400</v>
      </c>
      <c r="C592" t="s">
        <v>845</v>
      </c>
      <c r="D592" t="s">
        <v>846</v>
      </c>
      <c r="E592">
        <v>1</v>
      </c>
      <c r="F592" s="28">
        <v>20909</v>
      </c>
      <c r="G592" t="s">
        <v>797</v>
      </c>
      <c r="H592" t="s">
        <v>93</v>
      </c>
      <c r="I592">
        <v>3</v>
      </c>
      <c r="J592" t="s">
        <v>921</v>
      </c>
      <c r="K592" s="19" t="str">
        <f t="shared" si="54"/>
        <v>m</v>
      </c>
      <c r="L592" s="19" t="str">
        <f t="shared" si="55"/>
        <v>WC</v>
      </c>
      <c r="M592" s="19" t="str">
        <f t="shared" si="56"/>
        <v>2023</v>
      </c>
      <c r="N592" s="19" t="str">
        <f t="shared" si="57"/>
        <v>2023 WC 3</v>
      </c>
      <c r="O592" s="19">
        <f>INDEX('Points ref'!B:B, MATCH($N592, 'Points ref'!A:A, 0))</f>
        <v>0</v>
      </c>
      <c r="P592" s="21" t="str">
        <f t="shared" si="58"/>
        <v>[SRB] STANISIC, Slavko (bbdb449a)</v>
      </c>
      <c r="Q592" s="30">
        <f t="shared" ca="1" si="59"/>
        <v>68</v>
      </c>
    </row>
    <row r="593" spans="1:17" x14ac:dyDescent="0.2">
      <c r="A593" t="s">
        <v>1545</v>
      </c>
      <c r="B593" t="s">
        <v>923</v>
      </c>
      <c r="C593" t="s">
        <v>1546</v>
      </c>
      <c r="D593" t="s">
        <v>1547</v>
      </c>
      <c r="E593">
        <v>1</v>
      </c>
      <c r="F593" s="28">
        <v>21167</v>
      </c>
      <c r="G593" t="s">
        <v>797</v>
      </c>
      <c r="H593" t="s">
        <v>106</v>
      </c>
      <c r="I593">
        <v>1</v>
      </c>
      <c r="J593" t="s">
        <v>921</v>
      </c>
      <c r="K593" s="19" t="str">
        <f t="shared" si="54"/>
        <v>m</v>
      </c>
      <c r="L593" s="19" t="str">
        <f t="shared" si="55"/>
        <v>WC</v>
      </c>
      <c r="M593" s="19" t="str">
        <f t="shared" si="56"/>
        <v>2023</v>
      </c>
      <c r="N593" s="19" t="str">
        <f t="shared" si="57"/>
        <v>2023 WC 1</v>
      </c>
      <c r="O593" s="19">
        <f>INDEX('Points ref'!B:B, MATCH($N593, 'Points ref'!A:A, 0))</f>
        <v>0</v>
      </c>
      <c r="P593" s="21" t="str">
        <f t="shared" si="58"/>
        <v>[KAZ] TERGEUBEKOV, Boranbay (bb22757a)</v>
      </c>
      <c r="Q593" s="30">
        <f t="shared" ca="1" si="59"/>
        <v>68</v>
      </c>
    </row>
    <row r="594" spans="1:17" x14ac:dyDescent="0.2">
      <c r="A594" t="s">
        <v>1548</v>
      </c>
      <c r="B594" t="s">
        <v>132</v>
      </c>
      <c r="C594" t="s">
        <v>1549</v>
      </c>
      <c r="D594" t="s">
        <v>1550</v>
      </c>
      <c r="E594">
        <v>1</v>
      </c>
      <c r="F594" s="28">
        <v>20157</v>
      </c>
      <c r="G594" t="s">
        <v>797</v>
      </c>
      <c r="H594" t="s">
        <v>106</v>
      </c>
      <c r="I594">
        <v>2</v>
      </c>
      <c r="J594" t="s">
        <v>921</v>
      </c>
      <c r="K594" s="19" t="str">
        <f t="shared" si="54"/>
        <v>m</v>
      </c>
      <c r="L594" s="19" t="str">
        <f t="shared" si="55"/>
        <v>WC</v>
      </c>
      <c r="M594" s="19" t="str">
        <f t="shared" si="56"/>
        <v>2023</v>
      </c>
      <c r="N594" s="19" t="str">
        <f t="shared" si="57"/>
        <v>2023 WC 2</v>
      </c>
      <c r="O594" s="19">
        <f>INDEX('Points ref'!B:B, MATCH($N594, 'Points ref'!A:A, 0))</f>
        <v>0</v>
      </c>
      <c r="P594" s="21" t="str">
        <f t="shared" si="58"/>
        <v>[GBR] KOKOTAYLO, Nicholas (9cec4ab2)</v>
      </c>
      <c r="Q594" s="30">
        <f t="shared" ca="1" si="59"/>
        <v>70</v>
      </c>
    </row>
    <row r="595" spans="1:17" x14ac:dyDescent="0.2">
      <c r="A595" t="s">
        <v>1555</v>
      </c>
      <c r="B595" t="s">
        <v>16</v>
      </c>
      <c r="C595" t="s">
        <v>1556</v>
      </c>
      <c r="D595" t="s">
        <v>1557</v>
      </c>
      <c r="E595">
        <v>1</v>
      </c>
      <c r="F595" s="28">
        <v>21257</v>
      </c>
      <c r="G595" t="s">
        <v>797</v>
      </c>
      <c r="H595" t="s">
        <v>106</v>
      </c>
      <c r="I595">
        <v>3</v>
      </c>
      <c r="J595" t="s">
        <v>921</v>
      </c>
      <c r="K595" s="19" t="str">
        <f t="shared" si="54"/>
        <v>m</v>
      </c>
      <c r="L595" s="19" t="str">
        <f t="shared" si="55"/>
        <v>WC</v>
      </c>
      <c r="M595" s="19" t="str">
        <f t="shared" si="56"/>
        <v>2023</v>
      </c>
      <c r="N595" s="19" t="str">
        <f t="shared" si="57"/>
        <v>2023 WC 3</v>
      </c>
      <c r="O595" s="19">
        <f>INDEX('Points ref'!B:B, MATCH($N595, 'Points ref'!A:A, 0))</f>
        <v>0</v>
      </c>
      <c r="P595" s="21" t="str">
        <f t="shared" si="58"/>
        <v>[FRA] ALLOT, Didier (6eaf17d8)</v>
      </c>
      <c r="Q595" s="30">
        <f t="shared" ca="1" si="59"/>
        <v>67</v>
      </c>
    </row>
    <row r="596" spans="1:17" x14ac:dyDescent="0.2">
      <c r="A596" t="s">
        <v>1551</v>
      </c>
      <c r="B596" t="s">
        <v>1552</v>
      </c>
      <c r="C596" t="s">
        <v>1553</v>
      </c>
      <c r="D596" t="s">
        <v>1554</v>
      </c>
      <c r="E596">
        <v>1</v>
      </c>
      <c r="F596" s="28">
        <v>20929</v>
      </c>
      <c r="G596" t="s">
        <v>797</v>
      </c>
      <c r="H596" t="s">
        <v>106</v>
      </c>
      <c r="I596">
        <v>3</v>
      </c>
      <c r="J596" t="s">
        <v>921</v>
      </c>
      <c r="K596" s="19" t="str">
        <f t="shared" si="54"/>
        <v>m</v>
      </c>
      <c r="L596" s="19" t="str">
        <f t="shared" si="55"/>
        <v>WC</v>
      </c>
      <c r="M596" s="19" t="str">
        <f t="shared" si="56"/>
        <v>2023</v>
      </c>
      <c r="N596" s="19" t="str">
        <f t="shared" si="57"/>
        <v>2023 WC 3</v>
      </c>
      <c r="O596" s="19">
        <f>INDEX('Points ref'!B:B, MATCH($N596, 'Points ref'!A:A, 0))</f>
        <v>0</v>
      </c>
      <c r="P596" s="21" t="str">
        <f t="shared" si="58"/>
        <v>[IRL] KILLEEN, Dermot (7cd8c4e9)</v>
      </c>
      <c r="Q596" s="30">
        <f t="shared" ca="1" si="59"/>
        <v>68</v>
      </c>
    </row>
    <row r="597" spans="1:17" x14ac:dyDescent="0.2">
      <c r="A597" t="s">
        <v>776</v>
      </c>
      <c r="B597" t="s">
        <v>16</v>
      </c>
      <c r="C597" t="s">
        <v>777</v>
      </c>
      <c r="D597" t="s">
        <v>778</v>
      </c>
      <c r="E597">
        <v>2</v>
      </c>
      <c r="F597" s="28">
        <v>22500</v>
      </c>
      <c r="G597" t="s">
        <v>1558</v>
      </c>
      <c r="H597" t="s">
        <v>1559</v>
      </c>
      <c r="I597">
        <v>1</v>
      </c>
      <c r="J597" t="s">
        <v>921</v>
      </c>
      <c r="K597" s="19" t="str">
        <f t="shared" si="54"/>
        <v>w</v>
      </c>
      <c r="L597" s="19" t="str">
        <f t="shared" si="55"/>
        <v>WC</v>
      </c>
      <c r="M597" s="19" t="str">
        <f t="shared" si="56"/>
        <v>2023</v>
      </c>
      <c r="N597" s="19" t="str">
        <f t="shared" si="57"/>
        <v>2023 WC 1</v>
      </c>
      <c r="O597" s="19">
        <f>INDEX('Points ref'!B:B, MATCH($N597, 'Points ref'!A:A, 0))</f>
        <v>0</v>
      </c>
      <c r="P597" s="21" t="str">
        <f t="shared" si="58"/>
        <v>[FRA] SOVET, Sylvie (e72f1eec)</v>
      </c>
      <c r="Q597" s="30">
        <f t="shared" ca="1" si="59"/>
        <v>64</v>
      </c>
    </row>
    <row r="598" spans="1:17" x14ac:dyDescent="0.2">
      <c r="A598" s="29" t="s">
        <v>1560</v>
      </c>
      <c r="B598" t="s">
        <v>400</v>
      </c>
      <c r="C598" t="s">
        <v>1561</v>
      </c>
      <c r="D598" t="s">
        <v>1562</v>
      </c>
      <c r="E598">
        <v>2</v>
      </c>
      <c r="F598" s="28">
        <v>21355</v>
      </c>
      <c r="G598" t="s">
        <v>1558</v>
      </c>
      <c r="H598" t="s">
        <v>1559</v>
      </c>
      <c r="I598">
        <v>2</v>
      </c>
      <c r="J598" t="s">
        <v>921</v>
      </c>
      <c r="K598" s="19" t="str">
        <f t="shared" si="54"/>
        <v>w</v>
      </c>
      <c r="L598" s="19" t="str">
        <f t="shared" si="55"/>
        <v>WC</v>
      </c>
      <c r="M598" s="19" t="str">
        <f t="shared" si="56"/>
        <v>2023</v>
      </c>
      <c r="N598" s="19" t="str">
        <f t="shared" si="57"/>
        <v>2023 WC 2</v>
      </c>
      <c r="O598" s="19">
        <f>INDEX('Points ref'!B:B, MATCH($N598, 'Points ref'!A:A, 0))</f>
        <v>0</v>
      </c>
      <c r="P598" s="21" t="str">
        <f t="shared" si="58"/>
        <v>[SRB] ANDJELOV AL-MAHAMID, Marica (2793e343)</v>
      </c>
      <c r="Q598" s="30">
        <f t="shared" ca="1" si="59"/>
        <v>67</v>
      </c>
    </row>
    <row r="599" spans="1:17" x14ac:dyDescent="0.2">
      <c r="A599" t="s">
        <v>1563</v>
      </c>
      <c r="B599" t="s">
        <v>923</v>
      </c>
      <c r="C599" t="s">
        <v>1564</v>
      </c>
      <c r="D599" t="s">
        <v>1565</v>
      </c>
      <c r="E599">
        <v>1</v>
      </c>
      <c r="F599" s="28">
        <v>17133</v>
      </c>
      <c r="G599" t="s">
        <v>854</v>
      </c>
      <c r="H599" t="s">
        <v>20</v>
      </c>
      <c r="I599">
        <v>1</v>
      </c>
      <c r="J599" t="s">
        <v>921</v>
      </c>
      <c r="K599" s="19" t="str">
        <f t="shared" si="54"/>
        <v>m</v>
      </c>
      <c r="L599" s="19" t="str">
        <f t="shared" si="55"/>
        <v>WC</v>
      </c>
      <c r="M599" s="19" t="str">
        <f t="shared" si="56"/>
        <v>2023</v>
      </c>
      <c r="N599" s="19" t="str">
        <f t="shared" si="57"/>
        <v>2023 WC 1</v>
      </c>
      <c r="O599" s="19">
        <f>INDEX('Points ref'!B:B, MATCH($N599, 'Points ref'!A:A, 0))</f>
        <v>0</v>
      </c>
      <c r="P599" s="21" t="str">
        <f t="shared" si="58"/>
        <v>[KAZ] YESSENBAYEV, Malik (39bcf148)</v>
      </c>
      <c r="Q599" s="30">
        <f t="shared" ca="1" si="59"/>
        <v>79</v>
      </c>
    </row>
    <row r="600" spans="1:17" x14ac:dyDescent="0.2">
      <c r="A600" t="s">
        <v>1566</v>
      </c>
      <c r="B600" t="s">
        <v>923</v>
      </c>
      <c r="C600" t="s">
        <v>1567</v>
      </c>
      <c r="D600" t="s">
        <v>1568</v>
      </c>
      <c r="E600">
        <v>1</v>
      </c>
      <c r="F600" s="28">
        <v>18596</v>
      </c>
      <c r="G600" t="s">
        <v>854</v>
      </c>
      <c r="H600" t="s">
        <v>20</v>
      </c>
      <c r="I600">
        <v>2</v>
      </c>
      <c r="J600" t="s">
        <v>921</v>
      </c>
      <c r="K600" s="19" t="str">
        <f t="shared" si="54"/>
        <v>m</v>
      </c>
      <c r="L600" s="19" t="str">
        <f t="shared" si="55"/>
        <v>WC</v>
      </c>
      <c r="M600" s="19" t="str">
        <f t="shared" si="56"/>
        <v>2023</v>
      </c>
      <c r="N600" s="19" t="str">
        <f t="shared" si="57"/>
        <v>2023 WC 2</v>
      </c>
      <c r="O600" s="19">
        <f>INDEX('Points ref'!B:B, MATCH($N600, 'Points ref'!A:A, 0))</f>
        <v>0</v>
      </c>
      <c r="P600" s="21" t="str">
        <f t="shared" si="58"/>
        <v>[KAZ] ZHUMAGUL, Akhmet (3bb5bde7)</v>
      </c>
      <c r="Q600" s="30">
        <f t="shared" ca="1" si="59"/>
        <v>75</v>
      </c>
    </row>
    <row r="601" spans="1:17" x14ac:dyDescent="0.2">
      <c r="A601" t="s">
        <v>1569</v>
      </c>
      <c r="B601" t="s">
        <v>936</v>
      </c>
      <c r="C601" t="s">
        <v>1570</v>
      </c>
      <c r="D601" t="s">
        <v>1571</v>
      </c>
      <c r="E601">
        <v>1</v>
      </c>
      <c r="F601" s="28">
        <v>18846</v>
      </c>
      <c r="G601" t="s">
        <v>854</v>
      </c>
      <c r="H601" t="s">
        <v>20</v>
      </c>
      <c r="I601">
        <v>3</v>
      </c>
      <c r="J601" t="s">
        <v>921</v>
      </c>
      <c r="K601" s="19" t="str">
        <f t="shared" si="54"/>
        <v>m</v>
      </c>
      <c r="L601" s="19" t="str">
        <f t="shared" si="55"/>
        <v>WC</v>
      </c>
      <c r="M601" s="19" t="str">
        <f t="shared" si="56"/>
        <v>2023</v>
      </c>
      <c r="N601" s="19" t="str">
        <f t="shared" si="57"/>
        <v>2023 WC 3</v>
      </c>
      <c r="O601" s="19">
        <f>INDEX('Points ref'!B:B, MATCH($N601, 'Points ref'!A:A, 0))</f>
        <v>0</v>
      </c>
      <c r="P601" s="21" t="str">
        <f t="shared" si="58"/>
        <v>[BRA] ARAUJO, Jose (12f7c161)</v>
      </c>
      <c r="Q601" s="30">
        <f t="shared" ca="1" si="59"/>
        <v>74</v>
      </c>
    </row>
    <row r="602" spans="1:17" x14ac:dyDescent="0.2">
      <c r="A602" t="s">
        <v>855</v>
      </c>
      <c r="B602" t="s">
        <v>40</v>
      </c>
      <c r="C602" t="s">
        <v>856</v>
      </c>
      <c r="D602" t="s">
        <v>857</v>
      </c>
      <c r="E602">
        <v>1</v>
      </c>
      <c r="F602" s="28">
        <v>18838</v>
      </c>
      <c r="G602" t="s">
        <v>854</v>
      </c>
      <c r="H602" t="s">
        <v>20</v>
      </c>
      <c r="I602">
        <v>3</v>
      </c>
      <c r="J602" t="s">
        <v>921</v>
      </c>
      <c r="K602" s="19" t="str">
        <f t="shared" si="54"/>
        <v>m</v>
      </c>
      <c r="L602" s="19" t="str">
        <f t="shared" si="55"/>
        <v>WC</v>
      </c>
      <c r="M602" s="19" t="str">
        <f t="shared" si="56"/>
        <v>2023</v>
      </c>
      <c r="N602" s="19" t="str">
        <f t="shared" si="57"/>
        <v>2023 WC 3</v>
      </c>
      <c r="O602" s="19">
        <f>INDEX('Points ref'!B:B, MATCH($N602, 'Points ref'!A:A, 0))</f>
        <v>0</v>
      </c>
      <c r="P602" s="21" t="str">
        <f t="shared" si="58"/>
        <v>[POL] WICHAN, Ryszard (a8b994d6)</v>
      </c>
      <c r="Q602" s="30">
        <f t="shared" ca="1" si="59"/>
        <v>74</v>
      </c>
    </row>
    <row r="603" spans="1:17" x14ac:dyDescent="0.2">
      <c r="A603" t="s">
        <v>858</v>
      </c>
      <c r="B603" t="s">
        <v>53</v>
      </c>
      <c r="C603" t="s">
        <v>859</v>
      </c>
      <c r="D603" t="s">
        <v>860</v>
      </c>
      <c r="E603">
        <v>1</v>
      </c>
      <c r="F603" s="28">
        <v>19360</v>
      </c>
      <c r="G603" t="s">
        <v>854</v>
      </c>
      <c r="H603" t="s">
        <v>34</v>
      </c>
      <c r="I603">
        <v>1</v>
      </c>
      <c r="J603" t="s">
        <v>921</v>
      </c>
      <c r="K603" s="19" t="str">
        <f t="shared" si="54"/>
        <v>m</v>
      </c>
      <c r="L603" s="19" t="str">
        <f t="shared" si="55"/>
        <v>WC</v>
      </c>
      <c r="M603" s="19" t="str">
        <f t="shared" si="56"/>
        <v>2023</v>
      </c>
      <c r="N603" s="19" t="str">
        <f t="shared" si="57"/>
        <v>2023 WC 1</v>
      </c>
      <c r="O603" s="19">
        <f>INDEX('Points ref'!B:B, MATCH($N603, 'Points ref'!A:A, 0))</f>
        <v>0</v>
      </c>
      <c r="P603" s="21" t="str">
        <f t="shared" si="58"/>
        <v>[GER] HUBER, Willy (f576e6eb)</v>
      </c>
      <c r="Q603" s="30">
        <f t="shared" ca="1" si="59"/>
        <v>72</v>
      </c>
    </row>
    <row r="604" spans="1:17" x14ac:dyDescent="0.2">
      <c r="A604" t="s">
        <v>861</v>
      </c>
      <c r="B604" t="s">
        <v>95</v>
      </c>
      <c r="C604" t="s">
        <v>862</v>
      </c>
      <c r="D604" t="s">
        <v>863</v>
      </c>
      <c r="E604">
        <v>1</v>
      </c>
      <c r="F604" s="28">
        <v>17773</v>
      </c>
      <c r="G604" t="s">
        <v>854</v>
      </c>
      <c r="H604" t="s">
        <v>34</v>
      </c>
      <c r="I604">
        <v>2</v>
      </c>
      <c r="J604" t="s">
        <v>921</v>
      </c>
      <c r="K604" s="19" t="str">
        <f t="shared" si="54"/>
        <v>m</v>
      </c>
      <c r="L604" s="19" t="str">
        <f t="shared" si="55"/>
        <v>WC</v>
      </c>
      <c r="M604" s="19" t="str">
        <f t="shared" si="56"/>
        <v>2023</v>
      </c>
      <c r="N604" s="19" t="str">
        <f t="shared" si="57"/>
        <v>2023 WC 2</v>
      </c>
      <c r="O604" s="19">
        <f>INDEX('Points ref'!B:B, MATCH($N604, 'Points ref'!A:A, 0))</f>
        <v>0</v>
      </c>
      <c r="P604" s="21" t="str">
        <f t="shared" si="58"/>
        <v>[FIN] PAHLMAN, Tom (6cf22c92)</v>
      </c>
      <c r="Q604" s="30">
        <f t="shared" ca="1" si="59"/>
        <v>77</v>
      </c>
    </row>
    <row r="605" spans="1:17" x14ac:dyDescent="0.2">
      <c r="A605" t="s">
        <v>1572</v>
      </c>
      <c r="B605" t="s">
        <v>1230</v>
      </c>
      <c r="C605" t="s">
        <v>1573</v>
      </c>
      <c r="D605" t="s">
        <v>1574</v>
      </c>
      <c r="E605">
        <v>1</v>
      </c>
      <c r="F605" s="28">
        <v>17400</v>
      </c>
      <c r="G605" t="s">
        <v>854</v>
      </c>
      <c r="H605" t="s">
        <v>34</v>
      </c>
      <c r="I605">
        <v>3</v>
      </c>
      <c r="J605" t="s">
        <v>921</v>
      </c>
      <c r="K605" s="19" t="str">
        <f t="shared" si="54"/>
        <v>m</v>
      </c>
      <c r="L605" s="19" t="str">
        <f t="shared" si="55"/>
        <v>WC</v>
      </c>
      <c r="M605" s="19" t="str">
        <f t="shared" si="56"/>
        <v>2023</v>
      </c>
      <c r="N605" s="19" t="str">
        <f t="shared" si="57"/>
        <v>2023 WC 3</v>
      </c>
      <c r="O605" s="19">
        <f>INDEX('Points ref'!B:B, MATCH($N605, 'Points ref'!A:A, 0))</f>
        <v>0</v>
      </c>
      <c r="P605" s="21" t="str">
        <f t="shared" si="58"/>
        <v>[JPN] KATAGIRI, Kiyoshi (a774661d)</v>
      </c>
      <c r="Q605" s="30">
        <f t="shared" ca="1" si="59"/>
        <v>78</v>
      </c>
    </row>
    <row r="606" spans="1:17" x14ac:dyDescent="0.2">
      <c r="A606" t="s">
        <v>867</v>
      </c>
      <c r="B606" t="s">
        <v>53</v>
      </c>
      <c r="C606" t="s">
        <v>868</v>
      </c>
      <c r="D606" t="s">
        <v>840</v>
      </c>
      <c r="E606">
        <v>1</v>
      </c>
      <c r="F606" s="28">
        <v>19481</v>
      </c>
      <c r="G606" t="s">
        <v>854</v>
      </c>
      <c r="H606" t="s">
        <v>51</v>
      </c>
      <c r="I606">
        <v>1</v>
      </c>
      <c r="J606" t="s">
        <v>921</v>
      </c>
      <c r="K606" s="19" t="str">
        <f t="shared" si="54"/>
        <v>m</v>
      </c>
      <c r="L606" s="19" t="str">
        <f t="shared" si="55"/>
        <v>WC</v>
      </c>
      <c r="M606" s="19" t="str">
        <f t="shared" si="56"/>
        <v>2023</v>
      </c>
      <c r="N606" s="19" t="str">
        <f t="shared" si="57"/>
        <v>2023 WC 1</v>
      </c>
      <c r="O606" s="19">
        <f>INDEX('Points ref'!B:B, MATCH($N606, 'Points ref'!A:A, 0))</f>
        <v>0</v>
      </c>
      <c r="P606" s="21" t="str">
        <f t="shared" si="58"/>
        <v>[GER] LOEFFLER, Wolfgang (6a54c7fb)</v>
      </c>
      <c r="Q606" s="30">
        <f t="shared" ca="1" si="59"/>
        <v>72</v>
      </c>
    </row>
    <row r="607" spans="1:17" x14ac:dyDescent="0.2">
      <c r="A607" t="s">
        <v>1575</v>
      </c>
      <c r="B607" t="s">
        <v>53</v>
      </c>
      <c r="C607" t="s">
        <v>1576</v>
      </c>
      <c r="D607" t="s">
        <v>1577</v>
      </c>
      <c r="E607">
        <v>1</v>
      </c>
      <c r="F607" s="28">
        <v>19699</v>
      </c>
      <c r="G607" t="s">
        <v>854</v>
      </c>
      <c r="H607" t="s">
        <v>51</v>
      </c>
      <c r="I607">
        <v>2</v>
      </c>
      <c r="J607" t="s">
        <v>921</v>
      </c>
      <c r="K607" s="19" t="str">
        <f t="shared" si="54"/>
        <v>m</v>
      </c>
      <c r="L607" s="19" t="str">
        <f t="shared" si="55"/>
        <v>WC</v>
      </c>
      <c r="M607" s="19" t="str">
        <f t="shared" si="56"/>
        <v>2023</v>
      </c>
      <c r="N607" s="19" t="str">
        <f t="shared" si="57"/>
        <v>2023 WC 2</v>
      </c>
      <c r="O607" s="19">
        <f>INDEX('Points ref'!B:B, MATCH($N607, 'Points ref'!A:A, 0))</f>
        <v>0</v>
      </c>
      <c r="P607" s="21" t="str">
        <f t="shared" si="58"/>
        <v>[GER] GHERRAM, Lahcene (c1e2b37f)</v>
      </c>
      <c r="Q607" s="30">
        <f t="shared" ca="1" si="59"/>
        <v>72</v>
      </c>
    </row>
    <row r="608" spans="1:17" x14ac:dyDescent="0.2">
      <c r="A608" t="s">
        <v>1578</v>
      </c>
      <c r="B608" t="s">
        <v>16</v>
      </c>
      <c r="C608" t="s">
        <v>1579</v>
      </c>
      <c r="D608" t="s">
        <v>1200</v>
      </c>
      <c r="E608">
        <v>1</v>
      </c>
      <c r="F608" s="28">
        <v>18850</v>
      </c>
      <c r="G608" t="s">
        <v>854</v>
      </c>
      <c r="H608" t="s">
        <v>51</v>
      </c>
      <c r="I608">
        <v>3</v>
      </c>
      <c r="J608" t="s">
        <v>921</v>
      </c>
      <c r="K608" s="19" t="str">
        <f t="shared" si="54"/>
        <v>m</v>
      </c>
      <c r="L608" s="19" t="str">
        <f t="shared" si="55"/>
        <v>WC</v>
      </c>
      <c r="M608" s="19" t="str">
        <f t="shared" si="56"/>
        <v>2023</v>
      </c>
      <c r="N608" s="19" t="str">
        <f t="shared" si="57"/>
        <v>2023 WC 3</v>
      </c>
      <c r="O608" s="19">
        <f>INDEX('Points ref'!B:B, MATCH($N608, 'Points ref'!A:A, 0))</f>
        <v>0</v>
      </c>
      <c r="P608" s="21" t="str">
        <f t="shared" si="58"/>
        <v>[FRA] BOTTAZZI, Hubert (79c9e7c6)</v>
      </c>
      <c r="Q608" s="30">
        <f t="shared" ca="1" si="59"/>
        <v>74</v>
      </c>
    </row>
    <row r="609" spans="1:17" x14ac:dyDescent="0.2">
      <c r="A609" t="s">
        <v>1580</v>
      </c>
      <c r="B609" t="s">
        <v>923</v>
      </c>
      <c r="C609" t="s">
        <v>1581</v>
      </c>
      <c r="D609" t="s">
        <v>1582</v>
      </c>
      <c r="E609">
        <v>1</v>
      </c>
      <c r="F609" s="28">
        <v>15841</v>
      </c>
      <c r="G609" t="s">
        <v>854</v>
      </c>
      <c r="H609" t="s">
        <v>51</v>
      </c>
      <c r="I609">
        <v>3</v>
      </c>
      <c r="J609" t="s">
        <v>921</v>
      </c>
      <c r="K609" s="19" t="str">
        <f t="shared" si="54"/>
        <v>m</v>
      </c>
      <c r="L609" s="19" t="str">
        <f t="shared" si="55"/>
        <v>WC</v>
      </c>
      <c r="M609" s="19" t="str">
        <f t="shared" si="56"/>
        <v>2023</v>
      </c>
      <c r="N609" s="19" t="str">
        <f t="shared" si="57"/>
        <v>2023 WC 3</v>
      </c>
      <c r="O609" s="19">
        <f>INDEX('Points ref'!B:B, MATCH($N609, 'Points ref'!A:A, 0))</f>
        <v>0</v>
      </c>
      <c r="P609" s="21" t="str">
        <f t="shared" si="58"/>
        <v>[KAZ] AKHMETZHANOV, Smagul (d2155525)</v>
      </c>
      <c r="Q609" s="30">
        <f t="shared" ca="1" si="59"/>
        <v>82</v>
      </c>
    </row>
    <row r="610" spans="1:17" x14ac:dyDescent="0.2">
      <c r="A610" t="s">
        <v>1583</v>
      </c>
      <c r="B610" t="s">
        <v>1230</v>
      </c>
      <c r="C610" t="s">
        <v>1584</v>
      </c>
      <c r="D610" t="s">
        <v>1585</v>
      </c>
      <c r="E610">
        <v>1</v>
      </c>
      <c r="F610" s="28">
        <v>17938</v>
      </c>
      <c r="G610" t="s">
        <v>854</v>
      </c>
      <c r="H610" t="s">
        <v>66</v>
      </c>
      <c r="I610">
        <v>1</v>
      </c>
      <c r="J610" t="s">
        <v>921</v>
      </c>
      <c r="K610" s="19" t="str">
        <f t="shared" si="54"/>
        <v>m</v>
      </c>
      <c r="L610" s="19" t="str">
        <f t="shared" si="55"/>
        <v>WC</v>
      </c>
      <c r="M610" s="19" t="str">
        <f t="shared" si="56"/>
        <v>2023</v>
      </c>
      <c r="N610" s="19" t="str">
        <f t="shared" si="57"/>
        <v>2023 WC 1</v>
      </c>
      <c r="O610" s="19">
        <f>INDEX('Points ref'!B:B, MATCH($N610, 'Points ref'!A:A, 0))</f>
        <v>0</v>
      </c>
      <c r="P610" s="21" t="str">
        <f t="shared" si="58"/>
        <v>[JPN] YOSHINARI, Takato (d4235e12)</v>
      </c>
      <c r="Q610" s="30">
        <f t="shared" ca="1" si="59"/>
        <v>76</v>
      </c>
    </row>
    <row r="611" spans="1:17" x14ac:dyDescent="0.2">
      <c r="A611" t="s">
        <v>883</v>
      </c>
      <c r="B611" t="s">
        <v>16</v>
      </c>
      <c r="C611" t="s">
        <v>884</v>
      </c>
      <c r="D611" t="s">
        <v>885</v>
      </c>
      <c r="E611">
        <v>1</v>
      </c>
      <c r="F611" s="28">
        <v>18199</v>
      </c>
      <c r="G611" t="s">
        <v>854</v>
      </c>
      <c r="H611" t="s">
        <v>66</v>
      </c>
      <c r="I611">
        <v>2</v>
      </c>
      <c r="J611" t="s">
        <v>921</v>
      </c>
      <c r="K611" s="19" t="str">
        <f t="shared" si="54"/>
        <v>m</v>
      </c>
      <c r="L611" s="19" t="str">
        <f t="shared" si="55"/>
        <v>WC</v>
      </c>
      <c r="M611" s="19" t="str">
        <f t="shared" si="56"/>
        <v>2023</v>
      </c>
      <c r="N611" s="19" t="str">
        <f t="shared" si="57"/>
        <v>2023 WC 2</v>
      </c>
      <c r="O611" s="19">
        <f>INDEX('Points ref'!B:B, MATCH($N611, 'Points ref'!A:A, 0))</f>
        <v>0</v>
      </c>
      <c r="P611" s="21" t="str">
        <f t="shared" si="58"/>
        <v>[FRA] BOUAMRA, Benaouda (a7c1c1f7)</v>
      </c>
      <c r="Q611" s="30">
        <f t="shared" ca="1" si="59"/>
        <v>76</v>
      </c>
    </row>
    <row r="612" spans="1:17" x14ac:dyDescent="0.2">
      <c r="A612" t="s">
        <v>1586</v>
      </c>
      <c r="B612" t="s">
        <v>1040</v>
      </c>
      <c r="C612" t="s">
        <v>1587</v>
      </c>
      <c r="D612" t="s">
        <v>1588</v>
      </c>
      <c r="E612">
        <v>1</v>
      </c>
      <c r="F612" s="28">
        <v>19343</v>
      </c>
      <c r="G612" t="s">
        <v>854</v>
      </c>
      <c r="H612" t="s">
        <v>66</v>
      </c>
      <c r="I612">
        <v>3</v>
      </c>
      <c r="J612" t="s">
        <v>921</v>
      </c>
      <c r="K612" s="19" t="str">
        <f t="shared" si="54"/>
        <v>m</v>
      </c>
      <c r="L612" s="19" t="str">
        <f t="shared" si="55"/>
        <v>WC</v>
      </c>
      <c r="M612" s="19" t="str">
        <f t="shared" si="56"/>
        <v>2023</v>
      </c>
      <c r="N612" s="19" t="str">
        <f t="shared" si="57"/>
        <v>2023 WC 3</v>
      </c>
      <c r="O612" s="19">
        <f>INDEX('Points ref'!B:B, MATCH($N612, 'Points ref'!A:A, 0))</f>
        <v>0</v>
      </c>
      <c r="P612" s="21" t="str">
        <f t="shared" si="58"/>
        <v>[TJK] MAJIDOV, Habibullo (cef172b3)</v>
      </c>
      <c r="Q612" s="30">
        <f t="shared" ca="1" si="59"/>
        <v>73</v>
      </c>
    </row>
    <row r="613" spans="1:17" x14ac:dyDescent="0.2">
      <c r="A613" t="s">
        <v>1589</v>
      </c>
      <c r="B613" t="s">
        <v>23</v>
      </c>
      <c r="C613" t="s">
        <v>1590</v>
      </c>
      <c r="D613" t="s">
        <v>1591</v>
      </c>
      <c r="E613">
        <v>1</v>
      </c>
      <c r="F613" s="28">
        <v>16172</v>
      </c>
      <c r="G613" t="s">
        <v>854</v>
      </c>
      <c r="H613" t="s">
        <v>66</v>
      </c>
      <c r="I613">
        <v>3</v>
      </c>
      <c r="J613" t="s">
        <v>921</v>
      </c>
      <c r="K613" s="19" t="str">
        <f t="shared" si="54"/>
        <v>m</v>
      </c>
      <c r="L613" s="19" t="str">
        <f t="shared" si="55"/>
        <v>WC</v>
      </c>
      <c r="M613" s="19" t="str">
        <f t="shared" si="56"/>
        <v>2023</v>
      </c>
      <c r="N613" s="19" t="str">
        <f t="shared" si="57"/>
        <v>2023 WC 3</v>
      </c>
      <c r="O613" s="19">
        <f>INDEX('Points ref'!B:B, MATCH($N613, 'Points ref'!A:A, 0))</f>
        <v>0</v>
      </c>
      <c r="P613" s="21" t="str">
        <f t="shared" si="58"/>
        <v>[CZE] HASIK, Ludvik (fc77785b)</v>
      </c>
      <c r="Q613" s="30">
        <f t="shared" ca="1" si="59"/>
        <v>81</v>
      </c>
    </row>
    <row r="614" spans="1:17" x14ac:dyDescent="0.2">
      <c r="A614" t="s">
        <v>1592</v>
      </c>
      <c r="B614" t="s">
        <v>1314</v>
      </c>
      <c r="C614" t="s">
        <v>1593</v>
      </c>
      <c r="D614" t="s">
        <v>1594</v>
      </c>
      <c r="E614">
        <v>1</v>
      </c>
      <c r="F614" s="28">
        <v>19057</v>
      </c>
      <c r="G614" t="s">
        <v>854</v>
      </c>
      <c r="H614" t="s">
        <v>79</v>
      </c>
      <c r="I614">
        <v>1</v>
      </c>
      <c r="J614" t="s">
        <v>921</v>
      </c>
      <c r="K614" s="19" t="str">
        <f t="shared" si="54"/>
        <v>m</v>
      </c>
      <c r="L614" s="19" t="str">
        <f t="shared" si="55"/>
        <v>WC</v>
      </c>
      <c r="M614" s="19" t="str">
        <f t="shared" si="56"/>
        <v>2023</v>
      </c>
      <c r="N614" s="19" t="str">
        <f t="shared" si="57"/>
        <v>2023 WC 1</v>
      </c>
      <c r="O614" s="19">
        <f>INDEX('Points ref'!B:B, MATCH($N614, 'Points ref'!A:A, 0))</f>
        <v>0</v>
      </c>
      <c r="P614" s="21" t="str">
        <f t="shared" si="58"/>
        <v>[TUR] BALCI, Mustafa (93143f26)</v>
      </c>
      <c r="Q614" s="30">
        <f t="shared" ca="1" si="59"/>
        <v>73</v>
      </c>
    </row>
    <row r="615" spans="1:17" x14ac:dyDescent="0.2">
      <c r="A615" t="s">
        <v>892</v>
      </c>
      <c r="B615" t="s">
        <v>27</v>
      </c>
      <c r="C615" t="s">
        <v>893</v>
      </c>
      <c r="D615" t="s">
        <v>808</v>
      </c>
      <c r="E615">
        <v>1</v>
      </c>
      <c r="F615" s="28">
        <v>18218</v>
      </c>
      <c r="G615" t="s">
        <v>854</v>
      </c>
      <c r="H615" t="s">
        <v>79</v>
      </c>
      <c r="I615">
        <v>2</v>
      </c>
      <c r="J615" t="s">
        <v>921</v>
      </c>
      <c r="K615" s="19" t="str">
        <f t="shared" si="54"/>
        <v>m</v>
      </c>
      <c r="L615" s="19" t="str">
        <f t="shared" si="55"/>
        <v>WC</v>
      </c>
      <c r="M615" s="19" t="str">
        <f t="shared" si="56"/>
        <v>2023</v>
      </c>
      <c r="N615" s="19" t="str">
        <f t="shared" si="57"/>
        <v>2023 WC 2</v>
      </c>
      <c r="O615" s="19">
        <f>INDEX('Points ref'!B:B, MATCH($N615, 'Points ref'!A:A, 0))</f>
        <v>0</v>
      </c>
      <c r="P615" s="21" t="str">
        <f t="shared" si="58"/>
        <v>[ITA] INVERNIZZI, Giuliano (69bb68ae)</v>
      </c>
      <c r="Q615" s="30">
        <f t="shared" ca="1" si="59"/>
        <v>76</v>
      </c>
    </row>
    <row r="616" spans="1:17" x14ac:dyDescent="0.2">
      <c r="A616" t="s">
        <v>1595</v>
      </c>
      <c r="B616" t="s">
        <v>132</v>
      </c>
      <c r="C616" t="s">
        <v>1596</v>
      </c>
      <c r="D616" t="s">
        <v>213</v>
      </c>
      <c r="E616">
        <v>1</v>
      </c>
      <c r="F616" s="28">
        <v>18385</v>
      </c>
      <c r="G616" t="s">
        <v>854</v>
      </c>
      <c r="H616" t="s">
        <v>79</v>
      </c>
      <c r="I616">
        <v>3</v>
      </c>
      <c r="J616" t="s">
        <v>921</v>
      </c>
      <c r="K616" s="19" t="str">
        <f t="shared" si="54"/>
        <v>m</v>
      </c>
      <c r="L616" s="19" t="str">
        <f t="shared" si="55"/>
        <v>WC</v>
      </c>
      <c r="M616" s="19" t="str">
        <f t="shared" si="56"/>
        <v>2023</v>
      </c>
      <c r="N616" s="19" t="str">
        <f t="shared" si="57"/>
        <v>2023 WC 3</v>
      </c>
      <c r="O616" s="19">
        <f>INDEX('Points ref'!B:B, MATCH($N616, 'Points ref'!A:A, 0))</f>
        <v>0</v>
      </c>
      <c r="P616" s="21" t="str">
        <f t="shared" si="58"/>
        <v>[GBR] MOYSE, Thomas (f6db3cf2)</v>
      </c>
      <c r="Q616" s="30">
        <f t="shared" ca="1" si="59"/>
        <v>75</v>
      </c>
    </row>
    <row r="617" spans="1:17" x14ac:dyDescent="0.2">
      <c r="A617">
        <v>45438944</v>
      </c>
      <c r="B617" t="s">
        <v>53</v>
      </c>
      <c r="C617" t="s">
        <v>1597</v>
      </c>
      <c r="D617" t="s">
        <v>1598</v>
      </c>
      <c r="E617">
        <v>1</v>
      </c>
      <c r="F617" s="28">
        <v>19164</v>
      </c>
      <c r="G617" t="s">
        <v>854</v>
      </c>
      <c r="H617" t="s">
        <v>79</v>
      </c>
      <c r="I617">
        <v>3</v>
      </c>
      <c r="J617" t="s">
        <v>921</v>
      </c>
      <c r="K617" s="19" t="str">
        <f t="shared" si="54"/>
        <v>m</v>
      </c>
      <c r="L617" s="19" t="str">
        <f t="shared" si="55"/>
        <v>WC</v>
      </c>
      <c r="M617" s="19" t="str">
        <f t="shared" si="56"/>
        <v>2023</v>
      </c>
      <c r="N617" s="19" t="str">
        <f t="shared" si="57"/>
        <v>2023 WC 3</v>
      </c>
      <c r="O617" s="19">
        <f>INDEX('Points ref'!B:B, MATCH($N617, 'Points ref'!A:A, 0))</f>
        <v>0</v>
      </c>
      <c r="P617" s="21" t="str">
        <f t="shared" si="58"/>
        <v>[GER] KEPPEL, Theodor (45438944)</v>
      </c>
      <c r="Q617" s="30">
        <f t="shared" ca="1" si="59"/>
        <v>73</v>
      </c>
    </row>
    <row r="618" spans="1:17" x14ac:dyDescent="0.2">
      <c r="A618" t="s">
        <v>897</v>
      </c>
      <c r="B618" t="s">
        <v>308</v>
      </c>
      <c r="C618" t="s">
        <v>898</v>
      </c>
      <c r="D618" t="s">
        <v>899</v>
      </c>
      <c r="E618">
        <v>1</v>
      </c>
      <c r="F618" s="28">
        <v>18629</v>
      </c>
      <c r="G618" t="s">
        <v>854</v>
      </c>
      <c r="H618" t="s">
        <v>106</v>
      </c>
      <c r="I618">
        <v>1</v>
      </c>
      <c r="J618" t="s">
        <v>921</v>
      </c>
      <c r="K618" s="19" t="str">
        <f t="shared" si="54"/>
        <v>m</v>
      </c>
      <c r="L618" s="19" t="str">
        <f t="shared" si="55"/>
        <v>WC</v>
      </c>
      <c r="M618" s="19" t="str">
        <f t="shared" si="56"/>
        <v>2023</v>
      </c>
      <c r="N618" s="19" t="str">
        <f t="shared" si="57"/>
        <v>2023 WC 1</v>
      </c>
      <c r="O618" s="19">
        <f>INDEX('Points ref'!B:B, MATCH($N618, 'Points ref'!A:A, 0))</f>
        <v>0</v>
      </c>
      <c r="P618" s="21" t="str">
        <f t="shared" si="58"/>
        <v>[BIH] MUCIBABIC, Milanko (986f2c47)</v>
      </c>
      <c r="Q618" s="30">
        <f t="shared" ca="1" si="59"/>
        <v>74</v>
      </c>
    </row>
    <row r="619" spans="1:17" x14ac:dyDescent="0.2">
      <c r="A619" t="s">
        <v>903</v>
      </c>
      <c r="B619" t="s">
        <v>181</v>
      </c>
      <c r="C619" t="s">
        <v>904</v>
      </c>
      <c r="D619" t="s">
        <v>75</v>
      </c>
      <c r="E619">
        <v>1</v>
      </c>
      <c r="F619" s="28">
        <v>19167</v>
      </c>
      <c r="G619" t="s">
        <v>854</v>
      </c>
      <c r="H619" t="s">
        <v>106</v>
      </c>
      <c r="I619">
        <v>2</v>
      </c>
      <c r="J619" t="s">
        <v>921</v>
      </c>
      <c r="K619" s="19" t="str">
        <f t="shared" si="54"/>
        <v>m</v>
      </c>
      <c r="L619" s="19" t="str">
        <f t="shared" si="55"/>
        <v>WC</v>
      </c>
      <c r="M619" s="19" t="str">
        <f t="shared" si="56"/>
        <v>2023</v>
      </c>
      <c r="N619" s="19" t="str">
        <f t="shared" si="57"/>
        <v>2023 WC 2</v>
      </c>
      <c r="O619" s="19">
        <f>INDEX('Points ref'!B:B, MATCH($N619, 'Points ref'!A:A, 0))</f>
        <v>0</v>
      </c>
      <c r="P619" s="21" t="str">
        <f t="shared" si="58"/>
        <v>[MDA] CURU, Piotr (3be636fc)</v>
      </c>
      <c r="Q619" s="30">
        <f t="shared" ca="1" si="59"/>
        <v>73</v>
      </c>
    </row>
    <row r="620" spans="1:17" x14ac:dyDescent="0.2">
      <c r="A620" t="s">
        <v>1599</v>
      </c>
      <c r="B620" t="s">
        <v>40</v>
      </c>
      <c r="C620" t="s">
        <v>1600</v>
      </c>
      <c r="D620" t="s">
        <v>1601</v>
      </c>
      <c r="E620">
        <v>1</v>
      </c>
      <c r="F620" s="28">
        <v>19503</v>
      </c>
      <c r="G620" t="s">
        <v>854</v>
      </c>
      <c r="H620" t="s">
        <v>106</v>
      </c>
      <c r="I620">
        <v>3</v>
      </c>
      <c r="J620" t="s">
        <v>921</v>
      </c>
      <c r="K620" s="19" t="str">
        <f t="shared" si="54"/>
        <v>m</v>
      </c>
      <c r="L620" s="19" t="str">
        <f t="shared" si="55"/>
        <v>WC</v>
      </c>
      <c r="M620" s="19" t="str">
        <f t="shared" si="56"/>
        <v>2023</v>
      </c>
      <c r="N620" s="19" t="str">
        <f t="shared" si="57"/>
        <v>2023 WC 3</v>
      </c>
      <c r="O620" s="19">
        <f>INDEX('Points ref'!B:B, MATCH($N620, 'Points ref'!A:A, 0))</f>
        <v>0</v>
      </c>
      <c r="P620" s="21" t="str">
        <f t="shared" si="58"/>
        <v>[POL] SPRASKI, EDWARD (a334d5ef)</v>
      </c>
      <c r="Q620" s="30">
        <f t="shared" ca="1" si="59"/>
        <v>72</v>
      </c>
    </row>
    <row r="621" spans="1:17" x14ac:dyDescent="0.2">
      <c r="A621" t="s">
        <v>1602</v>
      </c>
      <c r="B621" t="s">
        <v>53</v>
      </c>
      <c r="C621" t="s">
        <v>1603</v>
      </c>
      <c r="D621" t="s">
        <v>896</v>
      </c>
      <c r="E621">
        <v>1</v>
      </c>
      <c r="F621" s="28">
        <v>19700</v>
      </c>
      <c r="G621" t="s">
        <v>854</v>
      </c>
      <c r="H621" t="s">
        <v>106</v>
      </c>
      <c r="I621">
        <v>3</v>
      </c>
      <c r="J621" t="s">
        <v>921</v>
      </c>
      <c r="K621" s="19" t="str">
        <f t="shared" si="54"/>
        <v>m</v>
      </c>
      <c r="L621" s="19" t="str">
        <f t="shared" si="55"/>
        <v>WC</v>
      </c>
      <c r="M621" s="19" t="str">
        <f t="shared" si="56"/>
        <v>2023</v>
      </c>
      <c r="N621" s="19" t="str">
        <f t="shared" si="57"/>
        <v>2023 WC 3</v>
      </c>
      <c r="O621" s="19">
        <f>INDEX('Points ref'!B:B, MATCH($N621, 'Points ref'!A:A, 0))</f>
        <v>0</v>
      </c>
      <c r="P621" s="21" t="str">
        <f t="shared" si="58"/>
        <v>[GER] STERLINSKY, Lothar (2e86b1b7)</v>
      </c>
      <c r="Q621" s="30">
        <f t="shared" ca="1" si="59"/>
        <v>72</v>
      </c>
    </row>
    <row r="622" spans="1:17" x14ac:dyDescent="0.2">
      <c r="A622" t="s">
        <v>1604</v>
      </c>
      <c r="B622" t="s">
        <v>755</v>
      </c>
      <c r="C622" t="s">
        <v>1605</v>
      </c>
      <c r="D622" t="s">
        <v>811</v>
      </c>
      <c r="E622">
        <v>1</v>
      </c>
      <c r="F622" s="28">
        <v>34168</v>
      </c>
      <c r="G622" t="s">
        <v>19</v>
      </c>
      <c r="H622" t="s">
        <v>34</v>
      </c>
      <c r="I622">
        <v>1</v>
      </c>
      <c r="J622" t="s">
        <v>1606</v>
      </c>
      <c r="K622" s="19" t="str">
        <f t="shared" si="54"/>
        <v>m</v>
      </c>
      <c r="L622" s="19" t="str">
        <f t="shared" si="55"/>
        <v>Cup</v>
      </c>
      <c r="M622" s="19" t="str">
        <f t="shared" si="56"/>
        <v>2024</v>
      </c>
      <c r="N622" s="19" t="str">
        <f t="shared" si="57"/>
        <v>2024 Cup 1</v>
      </c>
      <c r="O622" s="19">
        <f>INDEX('Points ref'!B:B, MATCH($N622, 'Points ref'!A:A, 0))</f>
        <v>35</v>
      </c>
      <c r="P622" s="21" t="str">
        <f t="shared" si="58"/>
        <v>[NOR] MANSILLA GARCIA, Sergio (e136477d)</v>
      </c>
      <c r="Q622" s="30">
        <f t="shared" ca="1" si="59"/>
        <v>32</v>
      </c>
    </row>
    <row r="623" spans="1:17" x14ac:dyDescent="0.2">
      <c r="A623" t="s">
        <v>52</v>
      </c>
      <c r="B623" t="s">
        <v>53</v>
      </c>
      <c r="C623" t="s">
        <v>54</v>
      </c>
      <c r="D623" t="s">
        <v>55</v>
      </c>
      <c r="E623">
        <v>1</v>
      </c>
      <c r="F623" s="28">
        <v>34043</v>
      </c>
      <c r="G623" t="s">
        <v>19</v>
      </c>
      <c r="H623" t="s">
        <v>51</v>
      </c>
      <c r="I623">
        <v>1</v>
      </c>
      <c r="J623" t="s">
        <v>1606</v>
      </c>
      <c r="K623" s="19" t="str">
        <f t="shared" si="54"/>
        <v>m</v>
      </c>
      <c r="L623" s="19" t="str">
        <f t="shared" si="55"/>
        <v>Cup</v>
      </c>
      <c r="M623" s="19" t="str">
        <f t="shared" si="56"/>
        <v>2024</v>
      </c>
      <c r="N623" s="19" t="str">
        <f t="shared" si="57"/>
        <v>2024 Cup 1</v>
      </c>
      <c r="O623" s="19">
        <f>INDEX('Points ref'!B:B, MATCH($N623, 'Points ref'!A:A, 0))</f>
        <v>35</v>
      </c>
      <c r="P623" s="21" t="str">
        <f t="shared" si="58"/>
        <v>[GER] TAREQ, Jamal (2148bfad)</v>
      </c>
      <c r="Q623" s="30">
        <f t="shared" ca="1" si="59"/>
        <v>32</v>
      </c>
    </row>
    <row r="624" spans="1:17" x14ac:dyDescent="0.2">
      <c r="A624" t="s">
        <v>1607</v>
      </c>
      <c r="B624" t="s">
        <v>36</v>
      </c>
      <c r="C624" t="s">
        <v>1608</v>
      </c>
      <c r="D624" t="s">
        <v>1609</v>
      </c>
      <c r="E624">
        <v>1</v>
      </c>
      <c r="F624" s="28">
        <v>33292</v>
      </c>
      <c r="G624" t="s">
        <v>19</v>
      </c>
      <c r="H624" t="s">
        <v>93</v>
      </c>
      <c r="I624">
        <v>1</v>
      </c>
      <c r="J624" t="s">
        <v>1606</v>
      </c>
      <c r="K624" s="19" t="str">
        <f t="shared" si="54"/>
        <v>m</v>
      </c>
      <c r="L624" s="19" t="str">
        <f t="shared" si="55"/>
        <v>Cup</v>
      </c>
      <c r="M624" s="19" t="str">
        <f t="shared" si="56"/>
        <v>2024</v>
      </c>
      <c r="N624" s="19" t="str">
        <f t="shared" si="57"/>
        <v>2024 Cup 1</v>
      </c>
      <c r="O624" s="19">
        <f>INDEX('Points ref'!B:B, MATCH($N624, 'Points ref'!A:A, 0))</f>
        <v>35</v>
      </c>
      <c r="P624" s="21" t="str">
        <f t="shared" si="58"/>
        <v>[AZE] IMANOV, Imran (d37a194c)</v>
      </c>
      <c r="Q624" s="30">
        <f t="shared" ca="1" si="59"/>
        <v>34</v>
      </c>
    </row>
    <row r="625" spans="1:17" x14ac:dyDescent="0.2">
      <c r="A625" t="s">
        <v>1610</v>
      </c>
      <c r="B625" t="s">
        <v>57</v>
      </c>
      <c r="C625" t="s">
        <v>1611</v>
      </c>
      <c r="D625" t="s">
        <v>1612</v>
      </c>
      <c r="E625">
        <v>1</v>
      </c>
      <c r="F625" s="28">
        <v>33831</v>
      </c>
      <c r="G625" t="s">
        <v>19</v>
      </c>
      <c r="H625" t="s">
        <v>93</v>
      </c>
      <c r="I625">
        <v>2</v>
      </c>
      <c r="J625" t="s">
        <v>1606</v>
      </c>
      <c r="K625" s="19" t="str">
        <f t="shared" si="54"/>
        <v>m</v>
      </c>
      <c r="L625" s="19" t="str">
        <f t="shared" si="55"/>
        <v>Cup</v>
      </c>
      <c r="M625" s="19" t="str">
        <f t="shared" si="56"/>
        <v>2024</v>
      </c>
      <c r="N625" s="19" t="str">
        <f t="shared" si="57"/>
        <v>2024 Cup 2</v>
      </c>
      <c r="O625" s="19">
        <f>INDEX('Points ref'!B:B, MATCH($N625, 'Points ref'!A:A, 0))</f>
        <v>21</v>
      </c>
      <c r="P625" s="21" t="str">
        <f t="shared" si="58"/>
        <v>[EST] ZUBKOV, Aleksei (5a79f17a)</v>
      </c>
      <c r="Q625" s="30">
        <f t="shared" ca="1" si="59"/>
        <v>33</v>
      </c>
    </row>
    <row r="626" spans="1:17" x14ac:dyDescent="0.2">
      <c r="A626" t="s">
        <v>1613</v>
      </c>
      <c r="B626" t="s">
        <v>923</v>
      </c>
      <c r="C626" t="s">
        <v>1614</v>
      </c>
      <c r="D626" t="s">
        <v>1615</v>
      </c>
      <c r="E626">
        <v>1</v>
      </c>
      <c r="F626" s="28">
        <v>32264</v>
      </c>
      <c r="G626" t="s">
        <v>145</v>
      </c>
      <c r="H626" t="s">
        <v>51</v>
      </c>
      <c r="I626">
        <v>1</v>
      </c>
      <c r="J626" t="s">
        <v>1606</v>
      </c>
      <c r="K626" s="19" t="str">
        <f t="shared" si="54"/>
        <v>m</v>
      </c>
      <c r="L626" s="19" t="str">
        <f t="shared" si="55"/>
        <v>Cup</v>
      </c>
      <c r="M626" s="19" t="str">
        <f t="shared" si="56"/>
        <v>2024</v>
      </c>
      <c r="N626" s="19" t="str">
        <f t="shared" si="57"/>
        <v>2024 Cup 1</v>
      </c>
      <c r="O626" s="19">
        <f>INDEX('Points ref'!B:B, MATCH($N626, 'Points ref'!A:A, 0))</f>
        <v>35</v>
      </c>
      <c r="P626" s="21" t="str">
        <f t="shared" si="58"/>
        <v>[KAZ] NARMETOV, Kamilzhan (bd2cb734)</v>
      </c>
      <c r="Q626" s="30">
        <f t="shared" ca="1" si="59"/>
        <v>37</v>
      </c>
    </row>
    <row r="627" spans="1:17" x14ac:dyDescent="0.2">
      <c r="A627" t="s">
        <v>1616</v>
      </c>
      <c r="B627" t="s">
        <v>1341</v>
      </c>
      <c r="C627" t="s">
        <v>1617</v>
      </c>
      <c r="D627" t="s">
        <v>1618</v>
      </c>
      <c r="E627">
        <v>1</v>
      </c>
      <c r="F627" s="28">
        <v>31253</v>
      </c>
      <c r="G627" t="s">
        <v>145</v>
      </c>
      <c r="H627" t="s">
        <v>51</v>
      </c>
      <c r="I627">
        <v>2</v>
      </c>
      <c r="J627" t="s">
        <v>1606</v>
      </c>
      <c r="K627" s="19" t="str">
        <f t="shared" si="54"/>
        <v>m</v>
      </c>
      <c r="L627" s="19" t="str">
        <f t="shared" si="55"/>
        <v>Cup</v>
      </c>
      <c r="M627" s="19" t="str">
        <f t="shared" si="56"/>
        <v>2024</v>
      </c>
      <c r="N627" s="19" t="str">
        <f t="shared" si="57"/>
        <v>2024 Cup 2</v>
      </c>
      <c r="O627" s="19">
        <f>INDEX('Points ref'!B:B, MATCH($N627, 'Points ref'!A:A, 0))</f>
        <v>21</v>
      </c>
      <c r="P627" s="21" t="str">
        <f t="shared" si="58"/>
        <v>[LAT] PAVLOVSKIS, Vitalijs (b88391e1)</v>
      </c>
      <c r="Q627" s="30">
        <f t="shared" ca="1" si="59"/>
        <v>40</v>
      </c>
    </row>
    <row r="628" spans="1:17" x14ac:dyDescent="0.2">
      <c r="A628" t="s">
        <v>1619</v>
      </c>
      <c r="B628" t="s">
        <v>53</v>
      </c>
      <c r="C628" t="s">
        <v>1620</v>
      </c>
      <c r="D628" t="s">
        <v>1621</v>
      </c>
      <c r="E628">
        <v>1</v>
      </c>
      <c r="F628" s="28">
        <v>31556</v>
      </c>
      <c r="G628" t="s">
        <v>145</v>
      </c>
      <c r="H628" t="s">
        <v>51</v>
      </c>
      <c r="I628">
        <v>3</v>
      </c>
      <c r="J628" t="s">
        <v>1606</v>
      </c>
      <c r="K628" s="19" t="str">
        <f t="shared" si="54"/>
        <v>m</v>
      </c>
      <c r="L628" s="19" t="str">
        <f t="shared" si="55"/>
        <v>Cup</v>
      </c>
      <c r="M628" s="19" t="str">
        <f t="shared" si="56"/>
        <v>2024</v>
      </c>
      <c r="N628" s="19" t="str">
        <f t="shared" si="57"/>
        <v>2024 Cup 3</v>
      </c>
      <c r="O628" s="19">
        <f>INDEX('Points ref'!B:B, MATCH($N628, 'Points ref'!A:A, 0))</f>
        <v>14</v>
      </c>
      <c r="P628" s="21" t="str">
        <f t="shared" si="58"/>
        <v>[GER] BUCHBINDER, Jewgeny (44bad9dd)</v>
      </c>
      <c r="Q628" s="30">
        <f t="shared" ca="1" si="59"/>
        <v>39</v>
      </c>
    </row>
    <row r="629" spans="1:17" x14ac:dyDescent="0.2">
      <c r="A629" t="s">
        <v>1031</v>
      </c>
      <c r="B629" t="s">
        <v>923</v>
      </c>
      <c r="C629" t="s">
        <v>1032</v>
      </c>
      <c r="D629" t="s">
        <v>1033</v>
      </c>
      <c r="E629">
        <v>1</v>
      </c>
      <c r="F629" s="28">
        <v>32168</v>
      </c>
      <c r="G629" t="s">
        <v>145</v>
      </c>
      <c r="H629" t="s">
        <v>66</v>
      </c>
      <c r="I629">
        <v>1</v>
      </c>
      <c r="J629" t="s">
        <v>1606</v>
      </c>
      <c r="K629" s="19" t="str">
        <f t="shared" si="54"/>
        <v>m</v>
      </c>
      <c r="L629" s="19" t="str">
        <f t="shared" si="55"/>
        <v>Cup</v>
      </c>
      <c r="M629" s="19" t="str">
        <f t="shared" si="56"/>
        <v>2024</v>
      </c>
      <c r="N629" s="19" t="str">
        <f t="shared" si="57"/>
        <v>2024 Cup 1</v>
      </c>
      <c r="O629" s="19">
        <f>INDEX('Points ref'!B:B, MATCH($N629, 'Points ref'!A:A, 0))</f>
        <v>35</v>
      </c>
      <c r="P629" s="21" t="str">
        <f t="shared" si="58"/>
        <v>[KAZ] KORGANOV, Avazbek (58db313b)</v>
      </c>
      <c r="Q629" s="30">
        <f t="shared" ca="1" si="59"/>
        <v>37</v>
      </c>
    </row>
    <row r="630" spans="1:17" x14ac:dyDescent="0.2">
      <c r="A630" t="s">
        <v>1622</v>
      </c>
      <c r="B630" t="s">
        <v>132</v>
      </c>
      <c r="C630" t="s">
        <v>1623</v>
      </c>
      <c r="D630" t="s">
        <v>411</v>
      </c>
      <c r="E630">
        <v>1</v>
      </c>
      <c r="F630" s="28">
        <v>31823</v>
      </c>
      <c r="G630" t="s">
        <v>145</v>
      </c>
      <c r="H630" t="s">
        <v>66</v>
      </c>
      <c r="I630">
        <v>2</v>
      </c>
      <c r="J630" t="s">
        <v>1606</v>
      </c>
      <c r="K630" s="19" t="str">
        <f t="shared" si="54"/>
        <v>m</v>
      </c>
      <c r="L630" s="19" t="str">
        <f t="shared" si="55"/>
        <v>Cup</v>
      </c>
      <c r="M630" s="19" t="str">
        <f t="shared" si="56"/>
        <v>2024</v>
      </c>
      <c r="N630" s="19" t="str">
        <f t="shared" si="57"/>
        <v>2024 Cup 2</v>
      </c>
      <c r="O630" s="19">
        <f>INDEX('Points ref'!B:B, MATCH($N630, 'Points ref'!A:A, 0))</f>
        <v>21</v>
      </c>
      <c r="P630" s="21" t="str">
        <f t="shared" si="58"/>
        <v>[GBR] GREEN, Adam (181b8733)</v>
      </c>
      <c r="Q630" s="30">
        <f t="shared" ca="1" si="59"/>
        <v>38</v>
      </c>
    </row>
    <row r="631" spans="1:17" x14ac:dyDescent="0.2">
      <c r="A631" t="s">
        <v>1624</v>
      </c>
      <c r="B631" t="s">
        <v>36</v>
      </c>
      <c r="C631" t="s">
        <v>223</v>
      </c>
      <c r="D631" t="s">
        <v>160</v>
      </c>
      <c r="E631">
        <v>1</v>
      </c>
      <c r="F631" s="28">
        <v>31821</v>
      </c>
      <c r="G631" t="s">
        <v>145</v>
      </c>
      <c r="H631" t="s">
        <v>66</v>
      </c>
      <c r="I631">
        <v>3</v>
      </c>
      <c r="J631" t="s">
        <v>1606</v>
      </c>
      <c r="K631" s="19" t="str">
        <f t="shared" si="54"/>
        <v>m</v>
      </c>
      <c r="L631" s="19" t="str">
        <f t="shared" si="55"/>
        <v>Cup</v>
      </c>
      <c r="M631" s="19" t="str">
        <f t="shared" si="56"/>
        <v>2024</v>
      </c>
      <c r="N631" s="19" t="str">
        <f t="shared" si="57"/>
        <v>2024 Cup 3</v>
      </c>
      <c r="O631" s="19">
        <f>INDEX('Points ref'!B:B, MATCH($N631, 'Points ref'!A:A, 0))</f>
        <v>14</v>
      </c>
      <c r="P631" s="21" t="str">
        <f t="shared" si="58"/>
        <v>[AZE] ALIYEV, Vugar (a4a1bc28)</v>
      </c>
      <c r="Q631" s="30">
        <f t="shared" ca="1" si="59"/>
        <v>38</v>
      </c>
    </row>
    <row r="632" spans="1:17" x14ac:dyDescent="0.2">
      <c r="A632" t="s">
        <v>1625</v>
      </c>
      <c r="B632" t="s">
        <v>1341</v>
      </c>
      <c r="C632" t="s">
        <v>1626</v>
      </c>
      <c r="D632" t="s">
        <v>1627</v>
      </c>
      <c r="E632">
        <v>1</v>
      </c>
      <c r="F632" s="28">
        <v>32884</v>
      </c>
      <c r="G632" t="s">
        <v>145</v>
      </c>
      <c r="H632" t="s">
        <v>79</v>
      </c>
      <c r="I632">
        <v>1</v>
      </c>
      <c r="J632" t="s">
        <v>1606</v>
      </c>
      <c r="K632" s="19" t="str">
        <f t="shared" si="54"/>
        <v>m</v>
      </c>
      <c r="L632" s="19" t="str">
        <f t="shared" si="55"/>
        <v>Cup</v>
      </c>
      <c r="M632" s="19" t="str">
        <f t="shared" si="56"/>
        <v>2024</v>
      </c>
      <c r="N632" s="19" t="str">
        <f t="shared" si="57"/>
        <v>2024 Cup 1</v>
      </c>
      <c r="O632" s="19">
        <f>INDEX('Points ref'!B:B, MATCH($N632, 'Points ref'!A:A, 0))</f>
        <v>35</v>
      </c>
      <c r="P632" s="21" t="str">
        <f t="shared" si="58"/>
        <v>[LAT] MILENBERGS, Aigars (b9f43368)</v>
      </c>
      <c r="Q632" s="30">
        <f t="shared" ca="1" si="59"/>
        <v>35</v>
      </c>
    </row>
    <row r="633" spans="1:17" x14ac:dyDescent="0.2">
      <c r="A633" t="s">
        <v>1628</v>
      </c>
      <c r="B633" t="s">
        <v>413</v>
      </c>
      <c r="C633" t="s">
        <v>1629</v>
      </c>
      <c r="D633" t="s">
        <v>1630</v>
      </c>
      <c r="E633">
        <v>1</v>
      </c>
      <c r="F633" s="28">
        <v>32778</v>
      </c>
      <c r="G633" t="s">
        <v>145</v>
      </c>
      <c r="H633" t="s">
        <v>79</v>
      </c>
      <c r="I633">
        <v>2</v>
      </c>
      <c r="J633" t="s">
        <v>1606</v>
      </c>
      <c r="K633" s="19" t="str">
        <f t="shared" si="54"/>
        <v>m</v>
      </c>
      <c r="L633" s="19" t="str">
        <f t="shared" si="55"/>
        <v>Cup</v>
      </c>
      <c r="M633" s="19" t="str">
        <f t="shared" si="56"/>
        <v>2024</v>
      </c>
      <c r="N633" s="19" t="str">
        <f t="shared" si="57"/>
        <v>2024 Cup 2</v>
      </c>
      <c r="O633" s="19">
        <f>INDEX('Points ref'!B:B, MATCH($N633, 'Points ref'!A:A, 0))</f>
        <v>21</v>
      </c>
      <c r="P633" s="21" t="str">
        <f t="shared" si="58"/>
        <v>[SVK] FEKETE, Akos (823ebb33)</v>
      </c>
      <c r="Q633" s="30">
        <f t="shared" ca="1" si="59"/>
        <v>36</v>
      </c>
    </row>
    <row r="634" spans="1:17" x14ac:dyDescent="0.2">
      <c r="A634" t="s">
        <v>1631</v>
      </c>
      <c r="B634" t="s">
        <v>1341</v>
      </c>
      <c r="C634" t="s">
        <v>1632</v>
      </c>
      <c r="D634" t="s">
        <v>1633</v>
      </c>
      <c r="E634">
        <v>1</v>
      </c>
      <c r="F634" s="28">
        <v>31244</v>
      </c>
      <c r="G634" t="s">
        <v>145</v>
      </c>
      <c r="H634" t="s">
        <v>79</v>
      </c>
      <c r="I634">
        <v>3</v>
      </c>
      <c r="J634" t="s">
        <v>1606</v>
      </c>
      <c r="K634" s="19" t="str">
        <f t="shared" si="54"/>
        <v>m</v>
      </c>
      <c r="L634" s="19" t="str">
        <f t="shared" si="55"/>
        <v>Cup</v>
      </c>
      <c r="M634" s="19" t="str">
        <f t="shared" si="56"/>
        <v>2024</v>
      </c>
      <c r="N634" s="19" t="str">
        <f t="shared" si="57"/>
        <v>2024 Cup 3</v>
      </c>
      <c r="O634" s="19">
        <f>INDEX('Points ref'!B:B, MATCH($N634, 'Points ref'!A:A, 0))</f>
        <v>14</v>
      </c>
      <c r="P634" s="21" t="str">
        <f t="shared" si="58"/>
        <v>[LAT] LESCINSKIS, Aleksandrs (ff1157ed)</v>
      </c>
      <c r="Q634" s="30">
        <f t="shared" ca="1" si="59"/>
        <v>40</v>
      </c>
    </row>
    <row r="635" spans="1:17" x14ac:dyDescent="0.2">
      <c r="A635" t="s">
        <v>956</v>
      </c>
      <c r="B635" t="s">
        <v>536</v>
      </c>
      <c r="C635" t="s">
        <v>957</v>
      </c>
      <c r="D635" t="s">
        <v>958</v>
      </c>
      <c r="E635">
        <v>1</v>
      </c>
      <c r="F635" s="28">
        <v>32602</v>
      </c>
      <c r="G635" t="s">
        <v>145</v>
      </c>
      <c r="H635" t="s">
        <v>79</v>
      </c>
      <c r="I635">
        <v>3</v>
      </c>
      <c r="J635" t="s">
        <v>1606</v>
      </c>
      <c r="K635" s="19" t="str">
        <f t="shared" si="54"/>
        <v>m</v>
      </c>
      <c r="L635" s="19" t="str">
        <f t="shared" si="55"/>
        <v>Cup</v>
      </c>
      <c r="M635" s="19" t="str">
        <f t="shared" si="56"/>
        <v>2024</v>
      </c>
      <c r="N635" s="19" t="str">
        <f t="shared" si="57"/>
        <v>2024 Cup 3</v>
      </c>
      <c r="O635" s="19">
        <f>INDEX('Points ref'!B:B, MATCH($N635, 'Points ref'!A:A, 0))</f>
        <v>14</v>
      </c>
      <c r="P635" s="21" t="str">
        <f t="shared" si="58"/>
        <v>[UKR] YEMELIANOV, Oleksii (dba4bc4b)</v>
      </c>
      <c r="Q635" s="30">
        <f t="shared" ca="1" si="59"/>
        <v>36</v>
      </c>
    </row>
    <row r="636" spans="1:17" x14ac:dyDescent="0.2">
      <c r="A636" t="s">
        <v>211</v>
      </c>
      <c r="B636" t="s">
        <v>27</v>
      </c>
      <c r="C636" t="s">
        <v>212</v>
      </c>
      <c r="D636" t="s">
        <v>213</v>
      </c>
      <c r="E636">
        <v>1</v>
      </c>
      <c r="F636" s="28">
        <v>31723</v>
      </c>
      <c r="G636" t="s">
        <v>145</v>
      </c>
      <c r="H636" t="s">
        <v>93</v>
      </c>
      <c r="I636">
        <v>1</v>
      </c>
      <c r="J636" t="s">
        <v>1606</v>
      </c>
      <c r="K636" s="19" t="str">
        <f t="shared" si="54"/>
        <v>m</v>
      </c>
      <c r="L636" s="19" t="str">
        <f t="shared" si="55"/>
        <v>Cup</v>
      </c>
      <c r="M636" s="19" t="str">
        <f t="shared" si="56"/>
        <v>2024</v>
      </c>
      <c r="N636" s="19" t="str">
        <f t="shared" si="57"/>
        <v>2024 Cup 1</v>
      </c>
      <c r="O636" s="19">
        <f>INDEX('Points ref'!B:B, MATCH($N636, 'Points ref'!A:A, 0))</f>
        <v>35</v>
      </c>
      <c r="P636" s="21" t="str">
        <f t="shared" si="58"/>
        <v>[ITA] TANDOI, Thomas (5afd13aa)</v>
      </c>
      <c r="Q636" s="30">
        <f t="shared" ca="1" si="59"/>
        <v>39</v>
      </c>
    </row>
    <row r="637" spans="1:17" x14ac:dyDescent="0.2">
      <c r="A637" t="s">
        <v>1634</v>
      </c>
      <c r="B637" t="s">
        <v>1341</v>
      </c>
      <c r="C637" t="s">
        <v>1635</v>
      </c>
      <c r="D637" t="s">
        <v>1636</v>
      </c>
      <c r="E637">
        <v>1</v>
      </c>
      <c r="F637" s="28">
        <v>32449</v>
      </c>
      <c r="G637" t="s">
        <v>145</v>
      </c>
      <c r="H637" t="s">
        <v>106</v>
      </c>
      <c r="I637">
        <v>1</v>
      </c>
      <c r="J637" t="s">
        <v>1606</v>
      </c>
      <c r="K637" s="19" t="str">
        <f t="shared" si="54"/>
        <v>m</v>
      </c>
      <c r="L637" s="19" t="str">
        <f t="shared" si="55"/>
        <v>Cup</v>
      </c>
      <c r="M637" s="19" t="str">
        <f t="shared" si="56"/>
        <v>2024</v>
      </c>
      <c r="N637" s="19" t="str">
        <f t="shared" si="57"/>
        <v>2024 Cup 1</v>
      </c>
      <c r="O637" s="19">
        <f>INDEX('Points ref'!B:B, MATCH($N637, 'Points ref'!A:A, 0))</f>
        <v>35</v>
      </c>
      <c r="P637" s="21" t="str">
        <f t="shared" si="58"/>
        <v>[LAT] RESKO, Viktor (d41b6f2f)</v>
      </c>
      <c r="Q637" s="30">
        <f t="shared" ca="1" si="59"/>
        <v>37</v>
      </c>
    </row>
    <row r="638" spans="1:17" x14ac:dyDescent="0.2">
      <c r="A638" t="s">
        <v>304</v>
      </c>
      <c r="B638" t="s">
        <v>31</v>
      </c>
      <c r="C638" t="s">
        <v>305</v>
      </c>
      <c r="D638" t="s">
        <v>306</v>
      </c>
      <c r="E638">
        <v>1</v>
      </c>
      <c r="F638" s="28">
        <v>30667</v>
      </c>
      <c r="G638" t="s">
        <v>271</v>
      </c>
      <c r="H638" t="s">
        <v>66</v>
      </c>
      <c r="I638">
        <v>1</v>
      </c>
      <c r="J638" t="s">
        <v>1606</v>
      </c>
      <c r="K638" s="19" t="str">
        <f t="shared" si="54"/>
        <v>m</v>
      </c>
      <c r="L638" s="19" t="str">
        <f t="shared" si="55"/>
        <v>Cup</v>
      </c>
      <c r="M638" s="19" t="str">
        <f t="shared" si="56"/>
        <v>2024</v>
      </c>
      <c r="N638" s="19" t="str">
        <f t="shared" si="57"/>
        <v>2024 Cup 1</v>
      </c>
      <c r="O638" s="19">
        <f>INDEX('Points ref'!B:B, MATCH($N638, 'Points ref'!A:A, 0))</f>
        <v>35</v>
      </c>
      <c r="P638" s="21" t="str">
        <f t="shared" si="58"/>
        <v>[GEO] UDZILAURI, David (1ad443e6)</v>
      </c>
      <c r="Q638" s="30">
        <f t="shared" ca="1" si="59"/>
        <v>42</v>
      </c>
    </row>
    <row r="639" spans="1:17" x14ac:dyDescent="0.2">
      <c r="A639" t="s">
        <v>1637</v>
      </c>
      <c r="B639" t="s">
        <v>536</v>
      </c>
      <c r="C639" t="s">
        <v>1638</v>
      </c>
      <c r="D639" t="s">
        <v>1639</v>
      </c>
      <c r="E639">
        <v>1</v>
      </c>
      <c r="F639" s="28">
        <v>29666</v>
      </c>
      <c r="G639" t="s">
        <v>271</v>
      </c>
      <c r="H639" t="s">
        <v>79</v>
      </c>
      <c r="I639">
        <v>1</v>
      </c>
      <c r="J639" t="s">
        <v>1606</v>
      </c>
      <c r="K639" s="19" t="str">
        <f t="shared" si="54"/>
        <v>m</v>
      </c>
      <c r="L639" s="19" t="str">
        <f t="shared" si="55"/>
        <v>Cup</v>
      </c>
      <c r="M639" s="19" t="str">
        <f t="shared" si="56"/>
        <v>2024</v>
      </c>
      <c r="N639" s="19" t="str">
        <f t="shared" si="57"/>
        <v>2024 Cup 1</v>
      </c>
      <c r="O639" s="19">
        <f>INDEX('Points ref'!B:B, MATCH($N639, 'Points ref'!A:A, 0))</f>
        <v>35</v>
      </c>
      <c r="P639" s="21" t="str">
        <f t="shared" si="58"/>
        <v>[UKR] STETSENKO, Denys (7332cdbd)</v>
      </c>
      <c r="Q639" s="30">
        <f t="shared" ca="1" si="59"/>
        <v>44</v>
      </c>
    </row>
    <row r="640" spans="1:17" x14ac:dyDescent="0.2">
      <c r="A640" t="s">
        <v>1640</v>
      </c>
      <c r="B640" t="s">
        <v>44</v>
      </c>
      <c r="C640" t="s">
        <v>1641</v>
      </c>
      <c r="D640" t="s">
        <v>1642</v>
      </c>
      <c r="E640">
        <v>1</v>
      </c>
      <c r="F640" s="28">
        <v>29301</v>
      </c>
      <c r="G640" t="s">
        <v>271</v>
      </c>
      <c r="H640" t="s">
        <v>79</v>
      </c>
      <c r="I640">
        <v>2</v>
      </c>
      <c r="J640" t="s">
        <v>1606</v>
      </c>
      <c r="K640" s="19" t="str">
        <f t="shared" si="54"/>
        <v>m</v>
      </c>
      <c r="L640" s="19" t="str">
        <f t="shared" si="55"/>
        <v>Cup</v>
      </c>
      <c r="M640" s="19" t="str">
        <f t="shared" si="56"/>
        <v>2024</v>
      </c>
      <c r="N640" s="19" t="str">
        <f t="shared" si="57"/>
        <v>2024 Cup 2</v>
      </c>
      <c r="O640" s="19">
        <f>INDEX('Points ref'!B:B, MATCH($N640, 'Points ref'!A:A, 0))</f>
        <v>21</v>
      </c>
      <c r="P640" s="21" t="str">
        <f t="shared" si="58"/>
        <v>[BEL] VANHOLLEBEKE, Fabian (4b167bf7)</v>
      </c>
      <c r="Q640" s="30">
        <f t="shared" ca="1" si="59"/>
        <v>45</v>
      </c>
    </row>
    <row r="641" spans="1:17" x14ac:dyDescent="0.2">
      <c r="A641" t="s">
        <v>1643</v>
      </c>
      <c r="B641" t="s">
        <v>36</v>
      </c>
      <c r="C641" t="s">
        <v>1644</v>
      </c>
      <c r="D641" t="s">
        <v>1645</v>
      </c>
      <c r="E641">
        <v>1</v>
      </c>
      <c r="F641" s="28">
        <v>28197</v>
      </c>
      <c r="G641" t="s">
        <v>271</v>
      </c>
      <c r="H641" t="s">
        <v>79</v>
      </c>
      <c r="I641">
        <v>3</v>
      </c>
      <c r="J641" t="s">
        <v>1606</v>
      </c>
      <c r="K641" s="19" t="str">
        <f t="shared" si="54"/>
        <v>m</v>
      </c>
      <c r="L641" s="19" t="str">
        <f t="shared" si="55"/>
        <v>Cup</v>
      </c>
      <c r="M641" s="19" t="str">
        <f t="shared" si="56"/>
        <v>2024</v>
      </c>
      <c r="N641" s="19" t="str">
        <f t="shared" si="57"/>
        <v>2024 Cup 3</v>
      </c>
      <c r="O641" s="19">
        <f>INDEX('Points ref'!B:B, MATCH($N641, 'Points ref'!A:A, 0))</f>
        <v>14</v>
      </c>
      <c r="P641" s="21" t="str">
        <f t="shared" si="58"/>
        <v>[AZE] AGHAMIRZAYEV, Mahir (1b6cd127)</v>
      </c>
      <c r="Q641" s="30">
        <f t="shared" ca="1" si="59"/>
        <v>48</v>
      </c>
    </row>
    <row r="642" spans="1:17" x14ac:dyDescent="0.2">
      <c r="A642" t="s">
        <v>1646</v>
      </c>
      <c r="B642" t="s">
        <v>413</v>
      </c>
      <c r="C642" t="s">
        <v>1647</v>
      </c>
      <c r="D642" t="s">
        <v>100</v>
      </c>
      <c r="E642">
        <v>1</v>
      </c>
      <c r="F642" s="28">
        <v>29544</v>
      </c>
      <c r="G642" t="s">
        <v>271</v>
      </c>
      <c r="H642" t="s">
        <v>79</v>
      </c>
      <c r="I642">
        <v>3</v>
      </c>
      <c r="J642" t="s">
        <v>1606</v>
      </c>
      <c r="K642" s="19" t="str">
        <f t="shared" si="54"/>
        <v>m</v>
      </c>
      <c r="L642" s="19" t="str">
        <f t="shared" si="55"/>
        <v>Cup</v>
      </c>
      <c r="M642" s="19" t="str">
        <f t="shared" si="56"/>
        <v>2024</v>
      </c>
      <c r="N642" s="19" t="str">
        <f t="shared" si="57"/>
        <v>2024 Cup 3</v>
      </c>
      <c r="O642" s="19">
        <f>INDEX('Points ref'!B:B, MATCH($N642, 'Points ref'!A:A, 0))</f>
        <v>14</v>
      </c>
      <c r="P642" s="21" t="str">
        <f t="shared" si="58"/>
        <v>[SVK] FORDOS, Tomas (9a7a745b)</v>
      </c>
      <c r="Q642" s="30">
        <f t="shared" ca="1" si="59"/>
        <v>45</v>
      </c>
    </row>
    <row r="643" spans="1:17" x14ac:dyDescent="0.2">
      <c r="A643" t="s">
        <v>319</v>
      </c>
      <c r="B643" t="s">
        <v>31</v>
      </c>
      <c r="C643" t="s">
        <v>320</v>
      </c>
      <c r="D643" t="s">
        <v>207</v>
      </c>
      <c r="E643">
        <v>1</v>
      </c>
      <c r="F643" s="28">
        <v>30472</v>
      </c>
      <c r="G643" t="s">
        <v>271</v>
      </c>
      <c r="H643" t="s">
        <v>93</v>
      </c>
      <c r="I643">
        <v>1</v>
      </c>
      <c r="J643" t="s">
        <v>1606</v>
      </c>
      <c r="K643" s="19" t="str">
        <f t="shared" ref="K643:K706" si="60">IF(MID(G643,LEN($G643)-1,1)="M","m","w")</f>
        <v>m</v>
      </c>
      <c r="L643" s="19" t="str">
        <f t="shared" ref="L643:L706" si="61">IF(ISNUMBER(SEARCH("Cup", $J643)), "Cup", IF(ISNUMBER(SEARCH("European Judo Championships", $J643)), "EC", IF(ISNUMBER(SEARCH("World Championships", $J643)), "WC", "")))</f>
        <v>Cup</v>
      </c>
      <c r="M643" s="19" t="str">
        <f t="shared" ref="M643:M706" si="62">RIGHT($J643, 4)</f>
        <v>2024</v>
      </c>
      <c r="N643" s="19" t="str">
        <f t="shared" ref="N643:N706" si="63">M643&amp;" "&amp;L643&amp;" "&amp;I643</f>
        <v>2024 Cup 1</v>
      </c>
      <c r="O643" s="19">
        <f>INDEX('Points ref'!B:B, MATCH($N643, 'Points ref'!A:A, 0))</f>
        <v>35</v>
      </c>
      <c r="P643" s="21" t="str">
        <f t="shared" ref="P643:P706" si="64">"["&amp;B643&amp;"] "&amp;C643&amp;", "&amp;D643&amp;" ("&amp;A643&amp;")"</f>
        <v>[GEO] MODEBADZE, Giorgi (88b49595)</v>
      </c>
      <c r="Q643" s="30">
        <f t="shared" ref="Q643:Q706" ca="1" si="65">YEAR(TODAY())-YEAR(F643)</f>
        <v>42</v>
      </c>
    </row>
    <row r="644" spans="1:17" x14ac:dyDescent="0.2">
      <c r="A644" t="s">
        <v>1648</v>
      </c>
      <c r="B644" t="s">
        <v>536</v>
      </c>
      <c r="C644" t="s">
        <v>1649</v>
      </c>
      <c r="D644" t="s">
        <v>1650</v>
      </c>
      <c r="E644">
        <v>1</v>
      </c>
      <c r="F644" s="28">
        <v>29550</v>
      </c>
      <c r="G644" t="s">
        <v>271</v>
      </c>
      <c r="H644" t="s">
        <v>93</v>
      </c>
      <c r="I644">
        <v>2</v>
      </c>
      <c r="J644" t="s">
        <v>1606</v>
      </c>
      <c r="K644" s="19" t="str">
        <f t="shared" si="60"/>
        <v>m</v>
      </c>
      <c r="L644" s="19" t="str">
        <f t="shared" si="61"/>
        <v>Cup</v>
      </c>
      <c r="M644" s="19" t="str">
        <f t="shared" si="62"/>
        <v>2024</v>
      </c>
      <c r="N644" s="19" t="str">
        <f t="shared" si="63"/>
        <v>2024 Cup 2</v>
      </c>
      <c r="O644" s="19">
        <f>INDEX('Points ref'!B:B, MATCH($N644, 'Points ref'!A:A, 0))</f>
        <v>21</v>
      </c>
      <c r="P644" s="21" t="str">
        <f t="shared" si="64"/>
        <v>[UKR] OSMOLOVSKYY, Vitaliy (ca187f4a)</v>
      </c>
      <c r="Q644" s="30">
        <f t="shared" ca="1" si="65"/>
        <v>45</v>
      </c>
    </row>
    <row r="645" spans="1:17" x14ac:dyDescent="0.2">
      <c r="A645" t="s">
        <v>1651</v>
      </c>
      <c r="B645" t="s">
        <v>1652</v>
      </c>
      <c r="C645" t="s">
        <v>1653</v>
      </c>
      <c r="D645" t="s">
        <v>1654</v>
      </c>
      <c r="E645">
        <v>1</v>
      </c>
      <c r="F645" s="28">
        <v>28034</v>
      </c>
      <c r="G645" t="s">
        <v>376</v>
      </c>
      <c r="H645" t="s">
        <v>66</v>
      </c>
      <c r="I645">
        <v>1</v>
      </c>
      <c r="J645" t="s">
        <v>1606</v>
      </c>
      <c r="K645" s="19" t="str">
        <f t="shared" si="60"/>
        <v>m</v>
      </c>
      <c r="L645" s="19" t="str">
        <f t="shared" si="61"/>
        <v>Cup</v>
      </c>
      <c r="M645" s="19" t="str">
        <f t="shared" si="62"/>
        <v>2024</v>
      </c>
      <c r="N645" s="19" t="str">
        <f t="shared" si="63"/>
        <v>2024 Cup 1</v>
      </c>
      <c r="O645" s="19">
        <f>INDEX('Points ref'!B:B, MATCH($N645, 'Points ref'!A:A, 0))</f>
        <v>35</v>
      </c>
      <c r="P645" s="21" t="str">
        <f t="shared" si="64"/>
        <v>[LTU] KIVILIUS, Laimonas (e9a4314f)</v>
      </c>
      <c r="Q645" s="30">
        <f t="shared" ca="1" si="65"/>
        <v>49</v>
      </c>
    </row>
    <row r="646" spans="1:17" x14ac:dyDescent="0.2">
      <c r="A646" t="s">
        <v>1655</v>
      </c>
      <c r="B646" t="s">
        <v>36</v>
      </c>
      <c r="C646" t="s">
        <v>1656</v>
      </c>
      <c r="D646" t="s">
        <v>1657</v>
      </c>
      <c r="E646">
        <v>1</v>
      </c>
      <c r="F646" s="28">
        <v>28405</v>
      </c>
      <c r="G646" t="s">
        <v>376</v>
      </c>
      <c r="H646" t="s">
        <v>106</v>
      </c>
      <c r="I646">
        <v>1</v>
      </c>
      <c r="J646" t="s">
        <v>1606</v>
      </c>
      <c r="K646" s="19" t="str">
        <f t="shared" si="60"/>
        <v>m</v>
      </c>
      <c r="L646" s="19" t="str">
        <f t="shared" si="61"/>
        <v>Cup</v>
      </c>
      <c r="M646" s="19" t="str">
        <f t="shared" si="62"/>
        <v>2024</v>
      </c>
      <c r="N646" s="19" t="str">
        <f t="shared" si="63"/>
        <v>2024 Cup 1</v>
      </c>
      <c r="O646" s="19">
        <f>INDEX('Points ref'!B:B, MATCH($N646, 'Points ref'!A:A, 0))</f>
        <v>35</v>
      </c>
      <c r="P646" s="21" t="str">
        <f t="shared" si="64"/>
        <v>[AZE] BAGHIROV, Zaur (f9734fbb)</v>
      </c>
      <c r="Q646" s="30">
        <f t="shared" ca="1" si="65"/>
        <v>48</v>
      </c>
    </row>
    <row r="647" spans="1:17" x14ac:dyDescent="0.2">
      <c r="A647" t="s">
        <v>1658</v>
      </c>
      <c r="B647" t="s">
        <v>53</v>
      </c>
      <c r="C647" t="s">
        <v>1659</v>
      </c>
      <c r="D647" t="s">
        <v>204</v>
      </c>
      <c r="E647">
        <v>1</v>
      </c>
      <c r="F647" s="28">
        <v>28010</v>
      </c>
      <c r="G647" t="s">
        <v>376</v>
      </c>
      <c r="H647" t="s">
        <v>106</v>
      </c>
      <c r="I647">
        <v>2</v>
      </c>
      <c r="J647" t="s">
        <v>1606</v>
      </c>
      <c r="K647" s="19" t="str">
        <f t="shared" si="60"/>
        <v>m</v>
      </c>
      <c r="L647" s="19" t="str">
        <f t="shared" si="61"/>
        <v>Cup</v>
      </c>
      <c r="M647" s="19" t="str">
        <f t="shared" si="62"/>
        <v>2024</v>
      </c>
      <c r="N647" s="19" t="str">
        <f t="shared" si="63"/>
        <v>2024 Cup 2</v>
      </c>
      <c r="O647" s="19">
        <f>INDEX('Points ref'!B:B, MATCH($N647, 'Points ref'!A:A, 0))</f>
        <v>21</v>
      </c>
      <c r="P647" s="21" t="str">
        <f t="shared" si="64"/>
        <v>[GER] TAEUSCHER, Rene (da44ca84)</v>
      </c>
      <c r="Q647" s="30">
        <f t="shared" ca="1" si="65"/>
        <v>49</v>
      </c>
    </row>
    <row r="648" spans="1:17" x14ac:dyDescent="0.2">
      <c r="A648" t="s">
        <v>1094</v>
      </c>
      <c r="B648" t="s">
        <v>132</v>
      </c>
      <c r="C648" t="s">
        <v>1095</v>
      </c>
      <c r="D648" t="s">
        <v>1096</v>
      </c>
      <c r="E648">
        <v>2</v>
      </c>
      <c r="F648" s="28">
        <v>32777</v>
      </c>
      <c r="G648" t="s">
        <v>458</v>
      </c>
      <c r="H648" t="s">
        <v>138</v>
      </c>
      <c r="I648">
        <v>1</v>
      </c>
      <c r="J648" t="s">
        <v>1606</v>
      </c>
      <c r="K648" s="19" t="str">
        <f t="shared" si="60"/>
        <v>w</v>
      </c>
      <c r="L648" s="19" t="str">
        <f t="shared" si="61"/>
        <v>Cup</v>
      </c>
      <c r="M648" s="19" t="str">
        <f t="shared" si="62"/>
        <v>2024</v>
      </c>
      <c r="N648" s="19" t="str">
        <f t="shared" si="63"/>
        <v>2024 Cup 1</v>
      </c>
      <c r="O648" s="19">
        <f>INDEX('Points ref'!B:B, MATCH($N648, 'Points ref'!A:A, 0))</f>
        <v>35</v>
      </c>
      <c r="P648" s="21" t="str">
        <f t="shared" si="64"/>
        <v>[GBR] BATT, Danielle (fcc8596f)</v>
      </c>
      <c r="Q648" s="30">
        <f t="shared" ca="1" si="65"/>
        <v>36</v>
      </c>
    </row>
    <row r="649" spans="1:17" x14ac:dyDescent="0.2">
      <c r="A649" t="s">
        <v>1660</v>
      </c>
      <c r="B649" t="s">
        <v>40</v>
      </c>
      <c r="C649" t="s">
        <v>1661</v>
      </c>
      <c r="D649" t="s">
        <v>1662</v>
      </c>
      <c r="E649">
        <v>1</v>
      </c>
      <c r="F649" s="28">
        <v>26411</v>
      </c>
      <c r="G649" t="s">
        <v>511</v>
      </c>
      <c r="H649" t="s">
        <v>34</v>
      </c>
      <c r="I649">
        <v>1</v>
      </c>
      <c r="J649" t="s">
        <v>1606</v>
      </c>
      <c r="K649" s="19" t="str">
        <f t="shared" si="60"/>
        <v>m</v>
      </c>
      <c r="L649" s="19" t="str">
        <f t="shared" si="61"/>
        <v>Cup</v>
      </c>
      <c r="M649" s="19" t="str">
        <f t="shared" si="62"/>
        <v>2024</v>
      </c>
      <c r="N649" s="19" t="str">
        <f t="shared" si="63"/>
        <v>2024 Cup 1</v>
      </c>
      <c r="O649" s="19">
        <f>INDEX('Points ref'!B:B, MATCH($N649, 'Points ref'!A:A, 0))</f>
        <v>35</v>
      </c>
      <c r="P649" s="21" t="str">
        <f t="shared" si="64"/>
        <v>[POL] WIACZEK, Bartlomiej (cc6bb34d)</v>
      </c>
      <c r="Q649" s="30">
        <f t="shared" ca="1" si="65"/>
        <v>53</v>
      </c>
    </row>
    <row r="650" spans="1:17" x14ac:dyDescent="0.2">
      <c r="A650" t="s">
        <v>1663</v>
      </c>
      <c r="B650" t="s">
        <v>23</v>
      </c>
      <c r="C650" t="s">
        <v>1664</v>
      </c>
      <c r="D650" t="s">
        <v>531</v>
      </c>
      <c r="E650">
        <v>1</v>
      </c>
      <c r="F650" s="28">
        <v>25745</v>
      </c>
      <c r="G650" t="s">
        <v>511</v>
      </c>
      <c r="H650" t="s">
        <v>34</v>
      </c>
      <c r="I650">
        <v>2</v>
      </c>
      <c r="J650" t="s">
        <v>1606</v>
      </c>
      <c r="K650" s="19" t="str">
        <f t="shared" si="60"/>
        <v>m</v>
      </c>
      <c r="L650" s="19" t="str">
        <f t="shared" si="61"/>
        <v>Cup</v>
      </c>
      <c r="M650" s="19" t="str">
        <f t="shared" si="62"/>
        <v>2024</v>
      </c>
      <c r="N650" s="19" t="str">
        <f t="shared" si="63"/>
        <v>2024 Cup 2</v>
      </c>
      <c r="O650" s="19">
        <f>INDEX('Points ref'!B:B, MATCH($N650, 'Points ref'!A:A, 0))</f>
        <v>21</v>
      </c>
      <c r="P650" s="21" t="str">
        <f t="shared" si="64"/>
        <v>[CZE] KOLESAR, Peter (6f9664a7)</v>
      </c>
      <c r="Q650" s="30">
        <f t="shared" ca="1" si="65"/>
        <v>55</v>
      </c>
    </row>
    <row r="651" spans="1:17" x14ac:dyDescent="0.2">
      <c r="A651" t="s">
        <v>1665</v>
      </c>
      <c r="B651" t="s">
        <v>174</v>
      </c>
      <c r="C651" t="s">
        <v>1666</v>
      </c>
      <c r="D651" t="s">
        <v>1667</v>
      </c>
      <c r="E651">
        <v>1</v>
      </c>
      <c r="F651" s="28">
        <v>27638</v>
      </c>
      <c r="G651" t="s">
        <v>511</v>
      </c>
      <c r="H651" t="s">
        <v>34</v>
      </c>
      <c r="I651">
        <v>3</v>
      </c>
      <c r="J651" t="s">
        <v>1606</v>
      </c>
      <c r="K651" s="19" t="str">
        <f t="shared" si="60"/>
        <v>m</v>
      </c>
      <c r="L651" s="19" t="str">
        <f t="shared" si="61"/>
        <v>Cup</v>
      </c>
      <c r="M651" s="19" t="str">
        <f t="shared" si="62"/>
        <v>2024</v>
      </c>
      <c r="N651" s="19" t="str">
        <f t="shared" si="63"/>
        <v>2024 Cup 3</v>
      </c>
      <c r="O651" s="19">
        <f>INDEX('Points ref'!B:B, MATCH($N651, 'Points ref'!A:A, 0))</f>
        <v>14</v>
      </c>
      <c r="P651" s="21" t="str">
        <f t="shared" si="64"/>
        <v>[ESP] BRETONES GARCIA, Jose Miguel (e6fba8ca)</v>
      </c>
      <c r="Q651" s="30">
        <f t="shared" ca="1" si="65"/>
        <v>50</v>
      </c>
    </row>
    <row r="652" spans="1:17" x14ac:dyDescent="0.2">
      <c r="A652" t="s">
        <v>535</v>
      </c>
      <c r="B652" t="s">
        <v>536</v>
      </c>
      <c r="C652" t="s">
        <v>537</v>
      </c>
      <c r="D652" t="s">
        <v>538</v>
      </c>
      <c r="E652">
        <v>1</v>
      </c>
      <c r="F652" s="28">
        <v>26204</v>
      </c>
      <c r="G652" t="s">
        <v>511</v>
      </c>
      <c r="H652" t="s">
        <v>51</v>
      </c>
      <c r="I652">
        <v>1</v>
      </c>
      <c r="J652" t="s">
        <v>1606</v>
      </c>
      <c r="K652" s="19" t="str">
        <f t="shared" si="60"/>
        <v>m</v>
      </c>
      <c r="L652" s="19" t="str">
        <f t="shared" si="61"/>
        <v>Cup</v>
      </c>
      <c r="M652" s="19" t="str">
        <f t="shared" si="62"/>
        <v>2024</v>
      </c>
      <c r="N652" s="19" t="str">
        <f t="shared" si="63"/>
        <v>2024 Cup 1</v>
      </c>
      <c r="O652" s="19">
        <f>INDEX('Points ref'!B:B, MATCH($N652, 'Points ref'!A:A, 0))</f>
        <v>35</v>
      </c>
      <c r="P652" s="21" t="str">
        <f t="shared" si="64"/>
        <v>[UKR] TUDAN, Vasyl (c6959afd)</v>
      </c>
      <c r="Q652" s="30">
        <f t="shared" ca="1" si="65"/>
        <v>54</v>
      </c>
    </row>
    <row r="653" spans="1:17" x14ac:dyDescent="0.2">
      <c r="A653" t="s">
        <v>1668</v>
      </c>
      <c r="B653" t="s">
        <v>1341</v>
      </c>
      <c r="C653" t="s">
        <v>1669</v>
      </c>
      <c r="D653" t="s">
        <v>1670</v>
      </c>
      <c r="E653">
        <v>1</v>
      </c>
      <c r="F653" s="28">
        <v>27204</v>
      </c>
      <c r="G653" t="s">
        <v>511</v>
      </c>
      <c r="H653" t="s">
        <v>51</v>
      </c>
      <c r="I653">
        <v>2</v>
      </c>
      <c r="J653" t="s">
        <v>1606</v>
      </c>
      <c r="K653" s="19" t="str">
        <f t="shared" si="60"/>
        <v>m</v>
      </c>
      <c r="L653" s="19" t="str">
        <f t="shared" si="61"/>
        <v>Cup</v>
      </c>
      <c r="M653" s="19" t="str">
        <f t="shared" si="62"/>
        <v>2024</v>
      </c>
      <c r="N653" s="19" t="str">
        <f t="shared" si="63"/>
        <v>2024 Cup 2</v>
      </c>
      <c r="O653" s="19">
        <f>INDEX('Points ref'!B:B, MATCH($N653, 'Points ref'!A:A, 0))</f>
        <v>21</v>
      </c>
      <c r="P653" s="21" t="str">
        <f t="shared" si="64"/>
        <v>[LAT] MIRZOJANS, Arsens (7bf28319)</v>
      </c>
      <c r="Q653" s="30">
        <f t="shared" ca="1" si="65"/>
        <v>51</v>
      </c>
    </row>
    <row r="654" spans="1:17" x14ac:dyDescent="0.2">
      <c r="A654" t="s">
        <v>1671</v>
      </c>
      <c r="B654" t="s">
        <v>1341</v>
      </c>
      <c r="C654" t="s">
        <v>1672</v>
      </c>
      <c r="D654" t="s">
        <v>1673</v>
      </c>
      <c r="E654">
        <v>1</v>
      </c>
      <c r="F654" s="28">
        <v>26719</v>
      </c>
      <c r="G654" t="s">
        <v>511</v>
      </c>
      <c r="H654" t="s">
        <v>66</v>
      </c>
      <c r="I654">
        <v>1</v>
      </c>
      <c r="J654" t="s">
        <v>1606</v>
      </c>
      <c r="K654" s="19" t="str">
        <f t="shared" si="60"/>
        <v>m</v>
      </c>
      <c r="L654" s="19" t="str">
        <f t="shared" si="61"/>
        <v>Cup</v>
      </c>
      <c r="M654" s="19" t="str">
        <f t="shared" si="62"/>
        <v>2024</v>
      </c>
      <c r="N654" s="19" t="str">
        <f t="shared" si="63"/>
        <v>2024 Cup 1</v>
      </c>
      <c r="O654" s="19">
        <f>INDEX('Points ref'!B:B, MATCH($N654, 'Points ref'!A:A, 0))</f>
        <v>35</v>
      </c>
      <c r="P654" s="21" t="str">
        <f t="shared" si="64"/>
        <v>[LAT] ZELONIJS, Vsevolods (154ae1df)</v>
      </c>
      <c r="Q654" s="30">
        <f t="shared" ca="1" si="65"/>
        <v>52</v>
      </c>
    </row>
    <row r="655" spans="1:17" x14ac:dyDescent="0.2">
      <c r="A655" t="s">
        <v>1674</v>
      </c>
      <c r="B655" t="s">
        <v>1195</v>
      </c>
      <c r="C655" t="s">
        <v>1675</v>
      </c>
      <c r="D655" t="s">
        <v>1676</v>
      </c>
      <c r="E655">
        <v>1</v>
      </c>
      <c r="F655" s="28">
        <v>25691</v>
      </c>
      <c r="G655" t="s">
        <v>511</v>
      </c>
      <c r="H655" t="s">
        <v>66</v>
      </c>
      <c r="I655">
        <v>2</v>
      </c>
      <c r="J655" t="s">
        <v>1606</v>
      </c>
      <c r="K655" s="19" t="str">
        <f t="shared" si="60"/>
        <v>m</v>
      </c>
      <c r="L655" s="19" t="str">
        <f t="shared" si="61"/>
        <v>Cup</v>
      </c>
      <c r="M655" s="19" t="str">
        <f t="shared" si="62"/>
        <v>2024</v>
      </c>
      <c r="N655" s="19" t="str">
        <f t="shared" si="63"/>
        <v>2024 Cup 2</v>
      </c>
      <c r="O655" s="19">
        <f>INDEX('Points ref'!B:B, MATCH($N655, 'Points ref'!A:A, 0))</f>
        <v>21</v>
      </c>
      <c r="P655" s="21" t="str">
        <f t="shared" si="64"/>
        <v>[USA] MARQUEZ, RAY (38798d3c)</v>
      </c>
      <c r="Q655" s="30">
        <f t="shared" ca="1" si="65"/>
        <v>55</v>
      </c>
    </row>
    <row r="656" spans="1:17" x14ac:dyDescent="0.2">
      <c r="A656" t="s">
        <v>1677</v>
      </c>
      <c r="B656" t="s">
        <v>1341</v>
      </c>
      <c r="C656" t="s">
        <v>1678</v>
      </c>
      <c r="D656" t="s">
        <v>1679</v>
      </c>
      <c r="E656">
        <v>1</v>
      </c>
      <c r="F656" s="28">
        <v>27264</v>
      </c>
      <c r="G656" t="s">
        <v>511</v>
      </c>
      <c r="H656" t="s">
        <v>66</v>
      </c>
      <c r="I656">
        <v>3</v>
      </c>
      <c r="J656" t="s">
        <v>1606</v>
      </c>
      <c r="K656" s="19" t="str">
        <f t="shared" si="60"/>
        <v>m</v>
      </c>
      <c r="L656" s="19" t="str">
        <f t="shared" si="61"/>
        <v>Cup</v>
      </c>
      <c r="M656" s="19" t="str">
        <f t="shared" si="62"/>
        <v>2024</v>
      </c>
      <c r="N656" s="19" t="str">
        <f t="shared" si="63"/>
        <v>2024 Cup 3</v>
      </c>
      <c r="O656" s="19">
        <f>INDEX('Points ref'!B:B, MATCH($N656, 'Points ref'!A:A, 0))</f>
        <v>14</v>
      </c>
      <c r="P656" s="21" t="str">
        <f t="shared" si="64"/>
        <v>[LAT] BUIVIDS, Andrejs (f5288212)</v>
      </c>
      <c r="Q656" s="30">
        <f t="shared" ca="1" si="65"/>
        <v>51</v>
      </c>
    </row>
    <row r="657" spans="1:17" x14ac:dyDescent="0.2">
      <c r="A657" t="s">
        <v>1680</v>
      </c>
      <c r="B657" t="s">
        <v>1341</v>
      </c>
      <c r="C657" t="s">
        <v>1681</v>
      </c>
      <c r="D657" t="s">
        <v>1484</v>
      </c>
      <c r="E657">
        <v>2</v>
      </c>
      <c r="F657" s="28">
        <v>27075</v>
      </c>
      <c r="G657" t="s">
        <v>589</v>
      </c>
      <c r="H657" t="s">
        <v>138</v>
      </c>
      <c r="I657">
        <v>1</v>
      </c>
      <c r="J657" t="s">
        <v>1606</v>
      </c>
      <c r="K657" s="19" t="str">
        <f t="shared" si="60"/>
        <v>w</v>
      </c>
      <c r="L657" s="19" t="str">
        <f t="shared" si="61"/>
        <v>Cup</v>
      </c>
      <c r="M657" s="19" t="str">
        <f t="shared" si="62"/>
        <v>2024</v>
      </c>
      <c r="N657" s="19" t="str">
        <f t="shared" si="63"/>
        <v>2024 Cup 1</v>
      </c>
      <c r="O657" s="19">
        <f>INDEX('Points ref'!B:B, MATCH($N657, 'Points ref'!A:A, 0))</f>
        <v>35</v>
      </c>
      <c r="P657" s="21" t="str">
        <f t="shared" si="64"/>
        <v>[LAT] BARBAKA, Sandra (8439b5fe)</v>
      </c>
      <c r="Q657" s="30">
        <f t="shared" ca="1" si="65"/>
        <v>51</v>
      </c>
    </row>
    <row r="658" spans="1:17" x14ac:dyDescent="0.2">
      <c r="A658" t="s">
        <v>1682</v>
      </c>
      <c r="B658" t="s">
        <v>1341</v>
      </c>
      <c r="C658" t="s">
        <v>1683</v>
      </c>
      <c r="D658" t="s">
        <v>1679</v>
      </c>
      <c r="E658">
        <v>1</v>
      </c>
      <c r="F658" s="28">
        <v>24875</v>
      </c>
      <c r="G658" t="s">
        <v>608</v>
      </c>
      <c r="H658" t="s">
        <v>79</v>
      </c>
      <c r="I658">
        <v>1</v>
      </c>
      <c r="J658" t="s">
        <v>1606</v>
      </c>
      <c r="K658" s="19" t="str">
        <f t="shared" si="60"/>
        <v>m</v>
      </c>
      <c r="L658" s="19" t="str">
        <f t="shared" si="61"/>
        <v>Cup</v>
      </c>
      <c r="M658" s="19" t="str">
        <f t="shared" si="62"/>
        <v>2024</v>
      </c>
      <c r="N658" s="19" t="str">
        <f t="shared" si="63"/>
        <v>2024 Cup 1</v>
      </c>
      <c r="O658" s="19">
        <f>INDEX('Points ref'!B:B, MATCH($N658, 'Points ref'!A:A, 0))</f>
        <v>35</v>
      </c>
      <c r="P658" s="21" t="str">
        <f t="shared" si="64"/>
        <v>[LAT] BESSOLCEVS, Andrejs (ec95d2be)</v>
      </c>
      <c r="Q658" s="30">
        <f t="shared" ca="1" si="65"/>
        <v>57</v>
      </c>
    </row>
    <row r="659" spans="1:17" x14ac:dyDescent="0.2">
      <c r="A659" t="s">
        <v>1684</v>
      </c>
      <c r="B659" t="s">
        <v>132</v>
      </c>
      <c r="C659" t="s">
        <v>1685</v>
      </c>
      <c r="D659" t="s">
        <v>1686</v>
      </c>
      <c r="E659">
        <v>1</v>
      </c>
      <c r="F659" s="28">
        <v>24398</v>
      </c>
      <c r="G659" t="s">
        <v>608</v>
      </c>
      <c r="H659" t="s">
        <v>79</v>
      </c>
      <c r="I659">
        <v>2</v>
      </c>
      <c r="J659" t="s">
        <v>1606</v>
      </c>
      <c r="K659" s="19" t="str">
        <f t="shared" si="60"/>
        <v>m</v>
      </c>
      <c r="L659" s="19" t="str">
        <f t="shared" si="61"/>
        <v>Cup</v>
      </c>
      <c r="M659" s="19" t="str">
        <f t="shared" si="62"/>
        <v>2024</v>
      </c>
      <c r="N659" s="19" t="str">
        <f t="shared" si="63"/>
        <v>2024 Cup 2</v>
      </c>
      <c r="O659" s="19">
        <f>INDEX('Points ref'!B:B, MATCH($N659, 'Points ref'!A:A, 0))</f>
        <v>21</v>
      </c>
      <c r="P659" s="21" t="str">
        <f t="shared" si="64"/>
        <v>[GBR] PARRETTE, Ashley (5c49c4af)</v>
      </c>
      <c r="Q659" s="30">
        <f t="shared" ca="1" si="65"/>
        <v>59</v>
      </c>
    </row>
    <row r="660" spans="1:17" x14ac:dyDescent="0.2">
      <c r="A660" t="s">
        <v>1687</v>
      </c>
      <c r="B660" t="s">
        <v>57</v>
      </c>
      <c r="C660" t="s">
        <v>1688</v>
      </c>
      <c r="D660" t="s">
        <v>1689</v>
      </c>
      <c r="E660">
        <v>1</v>
      </c>
      <c r="F660" s="28">
        <v>25560</v>
      </c>
      <c r="G660" t="s">
        <v>608</v>
      </c>
      <c r="H660" t="s">
        <v>79</v>
      </c>
      <c r="I660">
        <v>3</v>
      </c>
      <c r="J660" t="s">
        <v>1606</v>
      </c>
      <c r="K660" s="19" t="str">
        <f t="shared" si="60"/>
        <v>m</v>
      </c>
      <c r="L660" s="19" t="str">
        <f t="shared" si="61"/>
        <v>Cup</v>
      </c>
      <c r="M660" s="19" t="str">
        <f t="shared" si="62"/>
        <v>2024</v>
      </c>
      <c r="N660" s="19" t="str">
        <f t="shared" si="63"/>
        <v>2024 Cup 3</v>
      </c>
      <c r="O660" s="19">
        <f>INDEX('Points ref'!B:B, MATCH($N660, 'Points ref'!A:A, 0))</f>
        <v>14</v>
      </c>
      <c r="P660" s="21" t="str">
        <f t="shared" si="64"/>
        <v>[EST] JAKIMOV, Jevgeni (6e1a1f65)</v>
      </c>
      <c r="Q660" s="30">
        <f t="shared" ca="1" si="65"/>
        <v>56</v>
      </c>
    </row>
    <row r="661" spans="1:17" x14ac:dyDescent="0.2">
      <c r="A661" t="s">
        <v>1690</v>
      </c>
      <c r="B661" t="s">
        <v>1341</v>
      </c>
      <c r="C661" t="s">
        <v>1691</v>
      </c>
      <c r="D661" t="s">
        <v>1692</v>
      </c>
      <c r="E661">
        <v>1</v>
      </c>
      <c r="F661" s="28">
        <v>25284</v>
      </c>
      <c r="G661" t="s">
        <v>608</v>
      </c>
      <c r="H661" t="s">
        <v>93</v>
      </c>
      <c r="I661">
        <v>1</v>
      </c>
      <c r="J661" t="s">
        <v>1606</v>
      </c>
      <c r="K661" s="19" t="str">
        <f t="shared" si="60"/>
        <v>m</v>
      </c>
      <c r="L661" s="19" t="str">
        <f t="shared" si="61"/>
        <v>Cup</v>
      </c>
      <c r="M661" s="19" t="str">
        <f t="shared" si="62"/>
        <v>2024</v>
      </c>
      <c r="N661" s="19" t="str">
        <f t="shared" si="63"/>
        <v>2024 Cup 1</v>
      </c>
      <c r="O661" s="19">
        <f>INDEX('Points ref'!B:B, MATCH($N661, 'Points ref'!A:A, 0))</f>
        <v>35</v>
      </c>
      <c r="P661" s="21" t="str">
        <f t="shared" si="64"/>
        <v>[LAT] ZAKOLAPINS, Mihails (f7e4f25a)</v>
      </c>
      <c r="Q661" s="30">
        <f t="shared" ca="1" si="65"/>
        <v>56</v>
      </c>
    </row>
    <row r="662" spans="1:17" x14ac:dyDescent="0.2">
      <c r="A662" t="s">
        <v>1693</v>
      </c>
      <c r="B662" t="s">
        <v>536</v>
      </c>
      <c r="C662" t="s">
        <v>537</v>
      </c>
      <c r="D662" t="s">
        <v>620</v>
      </c>
      <c r="E662">
        <v>1</v>
      </c>
      <c r="F662" s="28">
        <v>24978</v>
      </c>
      <c r="G662" t="s">
        <v>608</v>
      </c>
      <c r="H662" t="s">
        <v>93</v>
      </c>
      <c r="I662">
        <v>2</v>
      </c>
      <c r="J662" t="s">
        <v>1606</v>
      </c>
      <c r="K662" s="19" t="str">
        <f t="shared" si="60"/>
        <v>m</v>
      </c>
      <c r="L662" s="19" t="str">
        <f t="shared" si="61"/>
        <v>Cup</v>
      </c>
      <c r="M662" s="19" t="str">
        <f t="shared" si="62"/>
        <v>2024</v>
      </c>
      <c r="N662" s="19" t="str">
        <f t="shared" si="63"/>
        <v>2024 Cup 2</v>
      </c>
      <c r="O662" s="19">
        <f>INDEX('Points ref'!B:B, MATCH($N662, 'Points ref'!A:A, 0))</f>
        <v>21</v>
      </c>
      <c r="P662" s="21" t="str">
        <f t="shared" si="64"/>
        <v>[UKR] TUDAN, Mykola (6f63e4c8)</v>
      </c>
      <c r="Q662" s="30">
        <f t="shared" ca="1" si="65"/>
        <v>57</v>
      </c>
    </row>
    <row r="663" spans="1:17" x14ac:dyDescent="0.2">
      <c r="A663" t="s">
        <v>1694</v>
      </c>
      <c r="B663" t="s">
        <v>1341</v>
      </c>
      <c r="C663" t="s">
        <v>1695</v>
      </c>
      <c r="D663" t="s">
        <v>1696</v>
      </c>
      <c r="E663">
        <v>1</v>
      </c>
      <c r="F663" s="28">
        <v>25116</v>
      </c>
      <c r="G663" t="s">
        <v>608</v>
      </c>
      <c r="H663" t="s">
        <v>106</v>
      </c>
      <c r="I663">
        <v>1</v>
      </c>
      <c r="J663" t="s">
        <v>1606</v>
      </c>
      <c r="K663" s="19" t="str">
        <f t="shared" si="60"/>
        <v>m</v>
      </c>
      <c r="L663" s="19" t="str">
        <f t="shared" si="61"/>
        <v>Cup</v>
      </c>
      <c r="M663" s="19" t="str">
        <f t="shared" si="62"/>
        <v>2024</v>
      </c>
      <c r="N663" s="19" t="str">
        <f t="shared" si="63"/>
        <v>2024 Cup 1</v>
      </c>
      <c r="O663" s="19">
        <f>INDEX('Points ref'!B:B, MATCH($N663, 'Points ref'!A:A, 0))</f>
        <v>35</v>
      </c>
      <c r="P663" s="21" t="str">
        <f t="shared" si="64"/>
        <v>[LAT] STIRIS, Arturs (94f75d2f)</v>
      </c>
      <c r="Q663" s="30">
        <f t="shared" ca="1" si="65"/>
        <v>57</v>
      </c>
    </row>
    <row r="664" spans="1:17" x14ac:dyDescent="0.2">
      <c r="A664" t="s">
        <v>708</v>
      </c>
      <c r="B664" t="s">
        <v>40</v>
      </c>
      <c r="C664" t="s">
        <v>709</v>
      </c>
      <c r="D664" t="s">
        <v>710</v>
      </c>
      <c r="E664">
        <v>1</v>
      </c>
      <c r="F664" s="28">
        <v>22173</v>
      </c>
      <c r="G664" t="s">
        <v>699</v>
      </c>
      <c r="H664" t="s">
        <v>34</v>
      </c>
      <c r="I664">
        <v>1</v>
      </c>
      <c r="J664" t="s">
        <v>1606</v>
      </c>
      <c r="K664" s="19" t="str">
        <f t="shared" si="60"/>
        <v>m</v>
      </c>
      <c r="L664" s="19" t="str">
        <f t="shared" si="61"/>
        <v>Cup</v>
      </c>
      <c r="M664" s="19" t="str">
        <f t="shared" si="62"/>
        <v>2024</v>
      </c>
      <c r="N664" s="19" t="str">
        <f t="shared" si="63"/>
        <v>2024 Cup 1</v>
      </c>
      <c r="O664" s="19">
        <f>INDEX('Points ref'!B:B, MATCH($N664, 'Points ref'!A:A, 0))</f>
        <v>35</v>
      </c>
      <c r="P664" s="21" t="str">
        <f t="shared" si="64"/>
        <v>[POL] PAZGAN, Stanislaw (1229e89f)</v>
      </c>
      <c r="Q664" s="30">
        <f t="shared" ca="1" si="65"/>
        <v>65</v>
      </c>
    </row>
    <row r="665" spans="1:17" x14ac:dyDescent="0.2">
      <c r="A665" t="s">
        <v>1697</v>
      </c>
      <c r="B665" t="s">
        <v>1341</v>
      </c>
      <c r="C665" t="s">
        <v>1698</v>
      </c>
      <c r="D665" t="s">
        <v>1679</v>
      </c>
      <c r="E665">
        <v>1</v>
      </c>
      <c r="F665" s="28">
        <v>20251</v>
      </c>
      <c r="G665" t="s">
        <v>699</v>
      </c>
      <c r="H665" t="s">
        <v>34</v>
      </c>
      <c r="I665">
        <v>2</v>
      </c>
      <c r="J665" t="s">
        <v>1606</v>
      </c>
      <c r="K665" s="19" t="str">
        <f t="shared" si="60"/>
        <v>m</v>
      </c>
      <c r="L665" s="19" t="str">
        <f t="shared" si="61"/>
        <v>Cup</v>
      </c>
      <c r="M665" s="19" t="str">
        <f t="shared" si="62"/>
        <v>2024</v>
      </c>
      <c r="N665" s="19" t="str">
        <f t="shared" si="63"/>
        <v>2024 Cup 2</v>
      </c>
      <c r="O665" s="19">
        <f>INDEX('Points ref'!B:B, MATCH($N665, 'Points ref'!A:A, 0))</f>
        <v>21</v>
      </c>
      <c r="P665" s="21" t="str">
        <f t="shared" si="64"/>
        <v>[LAT] GEVLA, Andrejs (424b2643)</v>
      </c>
      <c r="Q665" s="30">
        <f t="shared" ca="1" si="65"/>
        <v>70</v>
      </c>
    </row>
    <row r="666" spans="1:17" x14ac:dyDescent="0.2">
      <c r="A666" t="s">
        <v>1699</v>
      </c>
      <c r="B666" t="s">
        <v>472</v>
      </c>
      <c r="C666" t="s">
        <v>1700</v>
      </c>
      <c r="D666" t="s">
        <v>1701</v>
      </c>
      <c r="E666">
        <v>1</v>
      </c>
      <c r="F666" s="28">
        <v>20566</v>
      </c>
      <c r="G666" t="s">
        <v>699</v>
      </c>
      <c r="H666" t="s">
        <v>66</v>
      </c>
      <c r="I666">
        <v>1</v>
      </c>
      <c r="J666" t="s">
        <v>1606</v>
      </c>
      <c r="K666" s="19" t="str">
        <f t="shared" si="60"/>
        <v>m</v>
      </c>
      <c r="L666" s="19" t="str">
        <f t="shared" si="61"/>
        <v>Cup</v>
      </c>
      <c r="M666" s="19" t="str">
        <f t="shared" si="62"/>
        <v>2024</v>
      </c>
      <c r="N666" s="19" t="str">
        <f t="shared" si="63"/>
        <v>2024 Cup 1</v>
      </c>
      <c r="O666" s="19">
        <f>INDEX('Points ref'!B:B, MATCH($N666, 'Points ref'!A:A, 0))</f>
        <v>35</v>
      </c>
      <c r="P666" s="21" t="str">
        <f t="shared" si="64"/>
        <v>[SWE] JOFRE, Jorge (5f3773d4)</v>
      </c>
      <c r="Q666" s="30">
        <f t="shared" ca="1" si="65"/>
        <v>69</v>
      </c>
    </row>
    <row r="667" spans="1:17" x14ac:dyDescent="0.2">
      <c r="A667" t="s">
        <v>1702</v>
      </c>
      <c r="B667" t="s">
        <v>536</v>
      </c>
      <c r="C667" t="s">
        <v>1703</v>
      </c>
      <c r="D667" t="s">
        <v>907</v>
      </c>
      <c r="E667">
        <v>1</v>
      </c>
      <c r="F667" s="28">
        <v>22664</v>
      </c>
      <c r="G667" t="s">
        <v>699</v>
      </c>
      <c r="H667" t="s">
        <v>66</v>
      </c>
      <c r="I667">
        <v>2</v>
      </c>
      <c r="J667" t="s">
        <v>1606</v>
      </c>
      <c r="K667" s="19" t="str">
        <f t="shared" si="60"/>
        <v>m</v>
      </c>
      <c r="L667" s="19" t="str">
        <f t="shared" si="61"/>
        <v>Cup</v>
      </c>
      <c r="M667" s="19" t="str">
        <f t="shared" si="62"/>
        <v>2024</v>
      </c>
      <c r="N667" s="19" t="str">
        <f t="shared" si="63"/>
        <v>2024 Cup 2</v>
      </c>
      <c r="O667" s="19">
        <f>INDEX('Points ref'!B:B, MATCH($N667, 'Points ref'!A:A, 0))</f>
        <v>21</v>
      </c>
      <c r="P667" s="21" t="str">
        <f t="shared" si="64"/>
        <v>[UKR] PAPUSHENKO, Ivan (3e26dd88)</v>
      </c>
      <c r="Q667" s="30">
        <f t="shared" ca="1" si="65"/>
        <v>63</v>
      </c>
    </row>
    <row r="668" spans="1:17" x14ac:dyDescent="0.2">
      <c r="A668" t="s">
        <v>1704</v>
      </c>
      <c r="B668" t="s">
        <v>536</v>
      </c>
      <c r="C668" t="s">
        <v>1705</v>
      </c>
      <c r="D668" t="s">
        <v>1706</v>
      </c>
      <c r="E668">
        <v>1</v>
      </c>
      <c r="F668" s="28">
        <v>22248</v>
      </c>
      <c r="G668" t="s">
        <v>699</v>
      </c>
      <c r="H668" t="s">
        <v>79</v>
      </c>
      <c r="I668">
        <v>1</v>
      </c>
      <c r="J668" t="s">
        <v>1606</v>
      </c>
      <c r="K668" s="19" t="str">
        <f t="shared" si="60"/>
        <v>m</v>
      </c>
      <c r="L668" s="19" t="str">
        <f t="shared" si="61"/>
        <v>Cup</v>
      </c>
      <c r="M668" s="19" t="str">
        <f t="shared" si="62"/>
        <v>2024</v>
      </c>
      <c r="N668" s="19" t="str">
        <f t="shared" si="63"/>
        <v>2024 Cup 1</v>
      </c>
      <c r="O668" s="19">
        <f>INDEX('Points ref'!B:B, MATCH($N668, 'Points ref'!A:A, 0))</f>
        <v>35</v>
      </c>
      <c r="P668" s="21" t="str">
        <f t="shared" si="64"/>
        <v>[UKR] RANGAIEV, Oleksandr (75c478fb)</v>
      </c>
      <c r="Q668" s="30">
        <f t="shared" ca="1" si="65"/>
        <v>65</v>
      </c>
    </row>
    <row r="669" spans="1:17" x14ac:dyDescent="0.2">
      <c r="A669" t="s">
        <v>1707</v>
      </c>
      <c r="B669" t="s">
        <v>36</v>
      </c>
      <c r="C669" t="s">
        <v>223</v>
      </c>
      <c r="D669" t="s">
        <v>1708</v>
      </c>
      <c r="E669">
        <v>1</v>
      </c>
      <c r="F669" s="28">
        <v>22960</v>
      </c>
      <c r="G669" t="s">
        <v>699</v>
      </c>
      <c r="H669" t="s">
        <v>79</v>
      </c>
      <c r="I669">
        <v>2</v>
      </c>
      <c r="J669" t="s">
        <v>1606</v>
      </c>
      <c r="K669" s="19" t="str">
        <f t="shared" si="60"/>
        <v>m</v>
      </c>
      <c r="L669" s="19" t="str">
        <f t="shared" si="61"/>
        <v>Cup</v>
      </c>
      <c r="M669" s="19" t="str">
        <f t="shared" si="62"/>
        <v>2024</v>
      </c>
      <c r="N669" s="19" t="str">
        <f t="shared" si="63"/>
        <v>2024 Cup 2</v>
      </c>
      <c r="O669" s="19">
        <f>INDEX('Points ref'!B:B, MATCH($N669, 'Points ref'!A:A, 0))</f>
        <v>21</v>
      </c>
      <c r="P669" s="21" t="str">
        <f t="shared" si="64"/>
        <v>[AZE] ALIYEV, Nazim (d8e59bb9)</v>
      </c>
      <c r="Q669" s="30">
        <f t="shared" ca="1" si="65"/>
        <v>63</v>
      </c>
    </row>
    <row r="670" spans="1:17" x14ac:dyDescent="0.2">
      <c r="A670" t="s">
        <v>844</v>
      </c>
      <c r="B670" t="s">
        <v>400</v>
      </c>
      <c r="C670" t="s">
        <v>845</v>
      </c>
      <c r="D670" t="s">
        <v>846</v>
      </c>
      <c r="E670">
        <v>1</v>
      </c>
      <c r="F670" s="28">
        <v>20909</v>
      </c>
      <c r="G670" t="s">
        <v>699</v>
      </c>
      <c r="H670" t="s">
        <v>106</v>
      </c>
      <c r="I670">
        <v>1</v>
      </c>
      <c r="J670" t="s">
        <v>1606</v>
      </c>
      <c r="K670" s="19" t="str">
        <f t="shared" si="60"/>
        <v>m</v>
      </c>
      <c r="L670" s="19" t="str">
        <f t="shared" si="61"/>
        <v>Cup</v>
      </c>
      <c r="M670" s="19" t="str">
        <f t="shared" si="62"/>
        <v>2024</v>
      </c>
      <c r="N670" s="19" t="str">
        <f t="shared" si="63"/>
        <v>2024 Cup 1</v>
      </c>
      <c r="O670" s="19">
        <f>INDEX('Points ref'!B:B, MATCH($N670, 'Points ref'!A:A, 0))</f>
        <v>35</v>
      </c>
      <c r="P670" s="21" t="str">
        <f t="shared" si="64"/>
        <v>[SRB] STANISIC, Slavko (bbdb449a)</v>
      </c>
      <c r="Q670" s="30">
        <f t="shared" ca="1" si="65"/>
        <v>68</v>
      </c>
    </row>
    <row r="671" spans="1:17" x14ac:dyDescent="0.2">
      <c r="A671" t="s">
        <v>465</v>
      </c>
      <c r="B671" t="s">
        <v>90</v>
      </c>
      <c r="C671" t="s">
        <v>466</v>
      </c>
      <c r="D671" t="s">
        <v>467</v>
      </c>
      <c r="E671">
        <v>2</v>
      </c>
      <c r="F671" s="28">
        <v>25582</v>
      </c>
      <c r="G671" t="s">
        <v>769</v>
      </c>
      <c r="H671" t="s">
        <v>117</v>
      </c>
      <c r="I671">
        <v>1</v>
      </c>
      <c r="J671" t="s">
        <v>1606</v>
      </c>
      <c r="K671" s="19" t="str">
        <f t="shared" si="60"/>
        <v>w</v>
      </c>
      <c r="L671" s="19" t="str">
        <f t="shared" si="61"/>
        <v>Cup</v>
      </c>
      <c r="M671" s="19" t="str">
        <f t="shared" si="62"/>
        <v>2024</v>
      </c>
      <c r="N671" s="19" t="str">
        <f t="shared" si="63"/>
        <v>2024 Cup 1</v>
      </c>
      <c r="O671" s="19">
        <f>INDEX('Points ref'!B:B, MATCH($N671, 'Points ref'!A:A, 0))</f>
        <v>35</v>
      </c>
      <c r="P671" s="21" t="str">
        <f t="shared" si="64"/>
        <v>[ROU] STEREA, Lena (bc454d37)</v>
      </c>
      <c r="Q671" s="30">
        <f t="shared" ca="1" si="65"/>
        <v>55</v>
      </c>
    </row>
    <row r="672" spans="1:17" x14ac:dyDescent="0.2">
      <c r="A672" t="s">
        <v>1340</v>
      </c>
      <c r="B672" t="s">
        <v>1341</v>
      </c>
      <c r="C672" t="s">
        <v>1342</v>
      </c>
      <c r="D672" t="s">
        <v>1343</v>
      </c>
      <c r="E672">
        <v>2</v>
      </c>
      <c r="F672" s="28">
        <v>27028</v>
      </c>
      <c r="G672" t="s">
        <v>769</v>
      </c>
      <c r="H672" t="s">
        <v>117</v>
      </c>
      <c r="I672">
        <v>2</v>
      </c>
      <c r="J672" t="s">
        <v>1606</v>
      </c>
      <c r="K672" s="19" t="str">
        <f t="shared" si="60"/>
        <v>w</v>
      </c>
      <c r="L672" s="19" t="str">
        <f t="shared" si="61"/>
        <v>Cup</v>
      </c>
      <c r="M672" s="19" t="str">
        <f t="shared" si="62"/>
        <v>2024</v>
      </c>
      <c r="N672" s="19" t="str">
        <f t="shared" si="63"/>
        <v>2024 Cup 2</v>
      </c>
      <c r="O672" s="19">
        <f>INDEX('Points ref'!B:B, MATCH($N672, 'Points ref'!A:A, 0))</f>
        <v>21</v>
      </c>
      <c r="P672" s="21" t="str">
        <f t="shared" si="64"/>
        <v>[LAT] KRAUZE, Jekaterina (f6d979a7)</v>
      </c>
      <c r="Q672" s="30">
        <f t="shared" ca="1" si="65"/>
        <v>52</v>
      </c>
    </row>
    <row r="673" spans="1:17" x14ac:dyDescent="0.2">
      <c r="A673" t="s">
        <v>1709</v>
      </c>
      <c r="B673" t="s">
        <v>1341</v>
      </c>
      <c r="C673" t="s">
        <v>1710</v>
      </c>
      <c r="D673" t="s">
        <v>1711</v>
      </c>
      <c r="E673">
        <v>1</v>
      </c>
      <c r="F673" s="28">
        <v>18765</v>
      </c>
      <c r="G673" t="s">
        <v>854</v>
      </c>
      <c r="H673" t="s">
        <v>51</v>
      </c>
      <c r="I673">
        <v>1</v>
      </c>
      <c r="J673" t="s">
        <v>1606</v>
      </c>
      <c r="K673" s="19" t="str">
        <f t="shared" si="60"/>
        <v>m</v>
      </c>
      <c r="L673" s="19" t="str">
        <f t="shared" si="61"/>
        <v>Cup</v>
      </c>
      <c r="M673" s="19" t="str">
        <f t="shared" si="62"/>
        <v>2024</v>
      </c>
      <c r="N673" s="19" t="str">
        <f t="shared" si="63"/>
        <v>2024 Cup 1</v>
      </c>
      <c r="O673" s="19">
        <f>INDEX('Points ref'!B:B, MATCH($N673, 'Points ref'!A:A, 0))</f>
        <v>35</v>
      </c>
      <c r="P673" s="21" t="str">
        <f t="shared" si="64"/>
        <v>[LAT] KIRSONS, Gunars (4e6d842a)</v>
      </c>
      <c r="Q673" s="30">
        <f t="shared" ca="1" si="65"/>
        <v>74</v>
      </c>
    </row>
    <row r="674" spans="1:17" x14ac:dyDescent="0.2">
      <c r="A674" t="s">
        <v>1712</v>
      </c>
      <c r="B674" t="s">
        <v>1341</v>
      </c>
      <c r="C674" t="s">
        <v>1713</v>
      </c>
      <c r="D674" t="s">
        <v>1714</v>
      </c>
      <c r="E674">
        <v>1</v>
      </c>
      <c r="F674" s="28">
        <v>21696</v>
      </c>
      <c r="G674" t="s">
        <v>854</v>
      </c>
      <c r="H674" t="s">
        <v>51</v>
      </c>
      <c r="I674">
        <v>2</v>
      </c>
      <c r="J674" t="s">
        <v>1606</v>
      </c>
      <c r="K674" s="19" t="str">
        <f t="shared" si="60"/>
        <v>m</v>
      </c>
      <c r="L674" s="19" t="str">
        <f t="shared" si="61"/>
        <v>Cup</v>
      </c>
      <c r="M674" s="19" t="str">
        <f t="shared" si="62"/>
        <v>2024</v>
      </c>
      <c r="N674" s="19" t="str">
        <f t="shared" si="63"/>
        <v>2024 Cup 2</v>
      </c>
      <c r="O674" s="19">
        <f>INDEX('Points ref'!B:B, MATCH($N674, 'Points ref'!A:A, 0))</f>
        <v>21</v>
      </c>
      <c r="P674" s="21" t="str">
        <f t="shared" si="64"/>
        <v>[LAT] EKSA, Eduards (4e44d49e)</v>
      </c>
      <c r="Q674" s="30">
        <f t="shared" ca="1" si="65"/>
        <v>66</v>
      </c>
    </row>
    <row r="675" spans="1:17" x14ac:dyDescent="0.2">
      <c r="A675" t="s">
        <v>1715</v>
      </c>
      <c r="B675" t="s">
        <v>16</v>
      </c>
      <c r="C675" t="s">
        <v>1716</v>
      </c>
      <c r="D675" t="s">
        <v>1717</v>
      </c>
      <c r="E675">
        <v>1</v>
      </c>
      <c r="F675" s="28">
        <v>34115</v>
      </c>
      <c r="G675" t="s">
        <v>19</v>
      </c>
      <c r="H675" t="s">
        <v>79</v>
      </c>
      <c r="I675">
        <v>1</v>
      </c>
      <c r="J675" t="s">
        <v>1718</v>
      </c>
      <c r="K675" s="19" t="str">
        <f t="shared" si="60"/>
        <v>m</v>
      </c>
      <c r="L675" s="19" t="str">
        <f t="shared" si="61"/>
        <v>Cup</v>
      </c>
      <c r="M675" s="19" t="str">
        <f t="shared" si="62"/>
        <v>2024</v>
      </c>
      <c r="N675" s="19" t="str">
        <f t="shared" si="63"/>
        <v>2024 Cup 1</v>
      </c>
      <c r="O675" s="19">
        <f>INDEX('Points ref'!B:B, MATCH($N675, 'Points ref'!A:A, 0))</f>
        <v>35</v>
      </c>
      <c r="P675" s="21" t="str">
        <f t="shared" si="64"/>
        <v>[FRA] ANTOINETTE, Richard (22e6b197)</v>
      </c>
      <c r="Q675" s="30">
        <f t="shared" ca="1" si="65"/>
        <v>32</v>
      </c>
    </row>
    <row r="676" spans="1:17" x14ac:dyDescent="0.2">
      <c r="A676" t="s">
        <v>1719</v>
      </c>
      <c r="B676" t="s">
        <v>40</v>
      </c>
      <c r="C676" t="s">
        <v>1720</v>
      </c>
      <c r="D676" t="s">
        <v>1721</v>
      </c>
      <c r="E676">
        <v>1</v>
      </c>
      <c r="F676" s="28">
        <v>34027</v>
      </c>
      <c r="G676" t="s">
        <v>19</v>
      </c>
      <c r="H676" t="s">
        <v>79</v>
      </c>
      <c r="I676">
        <v>2</v>
      </c>
      <c r="J676" t="s">
        <v>1718</v>
      </c>
      <c r="K676" s="19" t="str">
        <f t="shared" si="60"/>
        <v>m</v>
      </c>
      <c r="L676" s="19" t="str">
        <f t="shared" si="61"/>
        <v>Cup</v>
      </c>
      <c r="M676" s="19" t="str">
        <f t="shared" si="62"/>
        <v>2024</v>
      </c>
      <c r="N676" s="19" t="str">
        <f t="shared" si="63"/>
        <v>2024 Cup 2</v>
      </c>
      <c r="O676" s="19">
        <f>INDEX('Points ref'!B:B, MATCH($N676, 'Points ref'!A:A, 0))</f>
        <v>21</v>
      </c>
      <c r="P676" s="21" t="str">
        <f t="shared" si="64"/>
        <v>[POL] ODRONIEC, Mateusz (f4ba9cf7)</v>
      </c>
      <c r="Q676" s="30">
        <f t="shared" ca="1" si="65"/>
        <v>32</v>
      </c>
    </row>
    <row r="677" spans="1:17" x14ac:dyDescent="0.2">
      <c r="A677" t="s">
        <v>1008</v>
      </c>
      <c r="B677" t="s">
        <v>27</v>
      </c>
      <c r="C677" t="s">
        <v>1009</v>
      </c>
      <c r="D677" t="s">
        <v>1010</v>
      </c>
      <c r="E677">
        <v>1</v>
      </c>
      <c r="F677" s="28">
        <v>31670</v>
      </c>
      <c r="G677" t="s">
        <v>145</v>
      </c>
      <c r="H677" t="s">
        <v>34</v>
      </c>
      <c r="I677">
        <v>1</v>
      </c>
      <c r="J677" t="s">
        <v>1718</v>
      </c>
      <c r="K677" s="19" t="str">
        <f t="shared" si="60"/>
        <v>m</v>
      </c>
      <c r="L677" s="19" t="str">
        <f t="shared" si="61"/>
        <v>Cup</v>
      </c>
      <c r="M677" s="19" t="str">
        <f t="shared" si="62"/>
        <v>2024</v>
      </c>
      <c r="N677" s="19" t="str">
        <f t="shared" si="63"/>
        <v>2024 Cup 1</v>
      </c>
      <c r="O677" s="19">
        <f>INDEX('Points ref'!B:B, MATCH($N677, 'Points ref'!A:A, 0))</f>
        <v>35</v>
      </c>
      <c r="P677" s="21" t="str">
        <f t="shared" si="64"/>
        <v>[ITA] DEGORTES, Raimondo (df2d8c1a)</v>
      </c>
      <c r="Q677" s="30">
        <f t="shared" ca="1" si="65"/>
        <v>39</v>
      </c>
    </row>
    <row r="678" spans="1:17" x14ac:dyDescent="0.2">
      <c r="A678" s="29" t="s">
        <v>39</v>
      </c>
      <c r="B678" t="s">
        <v>40</v>
      </c>
      <c r="C678" t="s">
        <v>41</v>
      </c>
      <c r="D678" t="s">
        <v>42</v>
      </c>
      <c r="E678">
        <v>1</v>
      </c>
      <c r="F678" s="28">
        <v>33334</v>
      </c>
      <c r="G678" t="s">
        <v>145</v>
      </c>
      <c r="H678" t="s">
        <v>34</v>
      </c>
      <c r="I678">
        <v>2</v>
      </c>
      <c r="J678" t="s">
        <v>1718</v>
      </c>
      <c r="K678" s="19" t="str">
        <f t="shared" si="60"/>
        <v>m</v>
      </c>
      <c r="L678" s="19" t="str">
        <f t="shared" si="61"/>
        <v>Cup</v>
      </c>
      <c r="M678" s="19" t="str">
        <f t="shared" si="62"/>
        <v>2024</v>
      </c>
      <c r="N678" s="19" t="str">
        <f t="shared" si="63"/>
        <v>2024 Cup 2</v>
      </c>
      <c r="O678" s="19">
        <f>INDEX('Points ref'!B:B, MATCH($N678, 'Points ref'!A:A, 0))</f>
        <v>21</v>
      </c>
      <c r="P678" s="21" t="str">
        <f t="shared" si="64"/>
        <v>[POL] KLIMAS, Andrzej (8657e711)</v>
      </c>
      <c r="Q678" s="30">
        <f t="shared" ca="1" si="65"/>
        <v>34</v>
      </c>
    </row>
    <row r="679" spans="1:17" x14ac:dyDescent="0.2">
      <c r="A679" t="s">
        <v>1722</v>
      </c>
      <c r="B679" t="s">
        <v>40</v>
      </c>
      <c r="C679" t="s">
        <v>1723</v>
      </c>
      <c r="D679" t="s">
        <v>1724</v>
      </c>
      <c r="E679">
        <v>1</v>
      </c>
      <c r="F679" s="28">
        <v>33875</v>
      </c>
      <c r="G679" t="s">
        <v>145</v>
      </c>
      <c r="H679" t="s">
        <v>34</v>
      </c>
      <c r="I679">
        <v>3</v>
      </c>
      <c r="J679" t="s">
        <v>1718</v>
      </c>
      <c r="K679" s="19" t="str">
        <f t="shared" si="60"/>
        <v>m</v>
      </c>
      <c r="L679" s="19" t="str">
        <f t="shared" si="61"/>
        <v>Cup</v>
      </c>
      <c r="M679" s="19" t="str">
        <f t="shared" si="62"/>
        <v>2024</v>
      </c>
      <c r="N679" s="19" t="str">
        <f t="shared" si="63"/>
        <v>2024 Cup 3</v>
      </c>
      <c r="O679" s="19">
        <f>INDEX('Points ref'!B:B, MATCH($N679, 'Points ref'!A:A, 0))</f>
        <v>14</v>
      </c>
      <c r="P679" s="21" t="str">
        <f t="shared" si="64"/>
        <v>[POL] BUTRYN, Lukasz (436cfe1c)</v>
      </c>
      <c r="Q679" s="30">
        <f t="shared" ca="1" si="65"/>
        <v>33</v>
      </c>
    </row>
    <row r="680" spans="1:17" x14ac:dyDescent="0.2">
      <c r="A680" t="s">
        <v>1725</v>
      </c>
      <c r="B680" t="s">
        <v>44</v>
      </c>
      <c r="C680" t="s">
        <v>1726</v>
      </c>
      <c r="D680" t="s">
        <v>1727</v>
      </c>
      <c r="E680">
        <v>1</v>
      </c>
      <c r="F680" s="28">
        <v>33213</v>
      </c>
      <c r="G680" t="s">
        <v>145</v>
      </c>
      <c r="H680" t="s">
        <v>51</v>
      </c>
      <c r="I680">
        <v>1</v>
      </c>
      <c r="J680" t="s">
        <v>1718</v>
      </c>
      <c r="K680" s="19" t="str">
        <f t="shared" si="60"/>
        <v>m</v>
      </c>
      <c r="L680" s="19" t="str">
        <f t="shared" si="61"/>
        <v>Cup</v>
      </c>
      <c r="M680" s="19" t="str">
        <f t="shared" si="62"/>
        <v>2024</v>
      </c>
      <c r="N680" s="19" t="str">
        <f t="shared" si="63"/>
        <v>2024 Cup 1</v>
      </c>
      <c r="O680" s="19">
        <f>INDEX('Points ref'!B:B, MATCH($N680, 'Points ref'!A:A, 0))</f>
        <v>35</v>
      </c>
      <c r="P680" s="21" t="str">
        <f t="shared" si="64"/>
        <v>[BEL] MILIOTO, Antonino (fea69f46)</v>
      </c>
      <c r="Q680" s="30">
        <f t="shared" ca="1" si="65"/>
        <v>35</v>
      </c>
    </row>
    <row r="681" spans="1:17" x14ac:dyDescent="0.2">
      <c r="A681" t="s">
        <v>1613</v>
      </c>
      <c r="B681" t="s">
        <v>923</v>
      </c>
      <c r="C681" t="s">
        <v>1614</v>
      </c>
      <c r="D681" t="s">
        <v>1615</v>
      </c>
      <c r="E681">
        <v>1</v>
      </c>
      <c r="F681" s="28">
        <v>32264</v>
      </c>
      <c r="G681" t="s">
        <v>145</v>
      </c>
      <c r="H681" t="s">
        <v>51</v>
      </c>
      <c r="I681">
        <v>2</v>
      </c>
      <c r="J681" t="s">
        <v>1718</v>
      </c>
      <c r="K681" s="19" t="str">
        <f t="shared" si="60"/>
        <v>m</v>
      </c>
      <c r="L681" s="19" t="str">
        <f t="shared" si="61"/>
        <v>Cup</v>
      </c>
      <c r="M681" s="19" t="str">
        <f t="shared" si="62"/>
        <v>2024</v>
      </c>
      <c r="N681" s="19" t="str">
        <f t="shared" si="63"/>
        <v>2024 Cup 2</v>
      </c>
      <c r="O681" s="19">
        <f>INDEX('Points ref'!B:B, MATCH($N681, 'Points ref'!A:A, 0))</f>
        <v>21</v>
      </c>
      <c r="P681" s="21" t="str">
        <f t="shared" si="64"/>
        <v>[KAZ] NARMETOV, Kamilzhan (bd2cb734)</v>
      </c>
      <c r="Q681" s="30">
        <f t="shared" ca="1" si="65"/>
        <v>37</v>
      </c>
    </row>
    <row r="682" spans="1:17" x14ac:dyDescent="0.2">
      <c r="A682" t="s">
        <v>1728</v>
      </c>
      <c r="B682" t="s">
        <v>40</v>
      </c>
      <c r="C682" t="s">
        <v>1729</v>
      </c>
      <c r="D682" t="s">
        <v>1730</v>
      </c>
      <c r="E682">
        <v>1</v>
      </c>
      <c r="F682" s="28">
        <v>31931</v>
      </c>
      <c r="G682" t="s">
        <v>145</v>
      </c>
      <c r="H682" t="s">
        <v>51</v>
      </c>
      <c r="I682">
        <v>3</v>
      </c>
      <c r="J682" t="s">
        <v>1718</v>
      </c>
      <c r="K682" s="19" t="str">
        <f t="shared" si="60"/>
        <v>m</v>
      </c>
      <c r="L682" s="19" t="str">
        <f t="shared" si="61"/>
        <v>Cup</v>
      </c>
      <c r="M682" s="19" t="str">
        <f t="shared" si="62"/>
        <v>2024</v>
      </c>
      <c r="N682" s="19" t="str">
        <f t="shared" si="63"/>
        <v>2024 Cup 3</v>
      </c>
      <c r="O682" s="19">
        <f>INDEX('Points ref'!B:B, MATCH($N682, 'Points ref'!A:A, 0))</f>
        <v>14</v>
      </c>
      <c r="P682" s="21" t="str">
        <f t="shared" si="64"/>
        <v>[POL] PRZYWARA, Dominik (6eca3c1b)</v>
      </c>
      <c r="Q682" s="30">
        <f t="shared" ca="1" si="65"/>
        <v>38</v>
      </c>
    </row>
    <row r="683" spans="1:17" x14ac:dyDescent="0.2">
      <c r="A683" t="s">
        <v>1731</v>
      </c>
      <c r="B683" t="s">
        <v>44</v>
      </c>
      <c r="C683" t="s">
        <v>1732</v>
      </c>
      <c r="D683" t="s">
        <v>1733</v>
      </c>
      <c r="E683">
        <v>1</v>
      </c>
      <c r="F683" s="28">
        <v>33568</v>
      </c>
      <c r="G683" t="s">
        <v>145</v>
      </c>
      <c r="H683" t="s">
        <v>66</v>
      </c>
      <c r="I683">
        <v>1</v>
      </c>
      <c r="J683" t="s">
        <v>1718</v>
      </c>
      <c r="K683" s="19" t="str">
        <f t="shared" si="60"/>
        <v>m</v>
      </c>
      <c r="L683" s="19" t="str">
        <f t="shared" si="61"/>
        <v>Cup</v>
      </c>
      <c r="M683" s="19" t="str">
        <f t="shared" si="62"/>
        <v>2024</v>
      </c>
      <c r="N683" s="19" t="str">
        <f t="shared" si="63"/>
        <v>2024 Cup 1</v>
      </c>
      <c r="O683" s="19">
        <f>INDEX('Points ref'!B:B, MATCH($N683, 'Points ref'!A:A, 0))</f>
        <v>35</v>
      </c>
      <c r="P683" s="21" t="str">
        <f t="shared" si="64"/>
        <v>[BEL] TAFILI, Drilon (75ddc938)</v>
      </c>
      <c r="Q683" s="30">
        <f t="shared" ca="1" si="65"/>
        <v>34</v>
      </c>
    </row>
    <row r="684" spans="1:17" x14ac:dyDescent="0.2">
      <c r="A684" t="s">
        <v>1734</v>
      </c>
      <c r="B684" t="s">
        <v>44</v>
      </c>
      <c r="C684" t="s">
        <v>1735</v>
      </c>
      <c r="D684" t="s">
        <v>1304</v>
      </c>
      <c r="E684">
        <v>1</v>
      </c>
      <c r="F684" s="28">
        <v>31969</v>
      </c>
      <c r="G684" t="s">
        <v>145</v>
      </c>
      <c r="H684" t="s">
        <v>66</v>
      </c>
      <c r="I684">
        <v>2</v>
      </c>
      <c r="J684" t="s">
        <v>1718</v>
      </c>
      <c r="K684" s="19" t="str">
        <f t="shared" si="60"/>
        <v>m</v>
      </c>
      <c r="L684" s="19" t="str">
        <f t="shared" si="61"/>
        <v>Cup</v>
      </c>
      <c r="M684" s="19" t="str">
        <f t="shared" si="62"/>
        <v>2024</v>
      </c>
      <c r="N684" s="19" t="str">
        <f t="shared" si="63"/>
        <v>2024 Cup 2</v>
      </c>
      <c r="O684" s="19">
        <f>INDEX('Points ref'!B:B, MATCH($N684, 'Points ref'!A:A, 0))</f>
        <v>21</v>
      </c>
      <c r="P684" s="21" t="str">
        <f t="shared" si="64"/>
        <v>[BEL] LAURIA, Philippe (795c95bb)</v>
      </c>
      <c r="Q684" s="30">
        <f t="shared" ca="1" si="65"/>
        <v>38</v>
      </c>
    </row>
    <row r="685" spans="1:17" x14ac:dyDescent="0.2">
      <c r="A685" t="s">
        <v>1736</v>
      </c>
      <c r="B685" t="s">
        <v>40</v>
      </c>
      <c r="C685" t="s">
        <v>1737</v>
      </c>
      <c r="D685" t="s">
        <v>75</v>
      </c>
      <c r="E685">
        <v>1</v>
      </c>
      <c r="F685" s="28">
        <v>31440</v>
      </c>
      <c r="G685" t="s">
        <v>145</v>
      </c>
      <c r="H685" t="s">
        <v>66</v>
      </c>
      <c r="I685">
        <v>3</v>
      </c>
      <c r="J685" t="s">
        <v>1718</v>
      </c>
      <c r="K685" s="19" t="str">
        <f t="shared" si="60"/>
        <v>m</v>
      </c>
      <c r="L685" s="19" t="str">
        <f t="shared" si="61"/>
        <v>Cup</v>
      </c>
      <c r="M685" s="19" t="str">
        <f t="shared" si="62"/>
        <v>2024</v>
      </c>
      <c r="N685" s="19" t="str">
        <f t="shared" si="63"/>
        <v>2024 Cup 3</v>
      </c>
      <c r="O685" s="19">
        <f>INDEX('Points ref'!B:B, MATCH($N685, 'Points ref'!A:A, 0))</f>
        <v>14</v>
      </c>
      <c r="P685" s="21" t="str">
        <f t="shared" si="64"/>
        <v>[POL] NOWAK, Piotr (2258cef3)</v>
      </c>
      <c r="Q685" s="30">
        <f t="shared" ca="1" si="65"/>
        <v>39</v>
      </c>
    </row>
    <row r="686" spans="1:17" x14ac:dyDescent="0.2">
      <c r="A686" t="s">
        <v>1031</v>
      </c>
      <c r="B686" t="s">
        <v>923</v>
      </c>
      <c r="C686" t="s">
        <v>1032</v>
      </c>
      <c r="D686" t="s">
        <v>1033</v>
      </c>
      <c r="E686">
        <v>1</v>
      </c>
      <c r="F686" s="28">
        <v>32168</v>
      </c>
      <c r="G686" t="s">
        <v>145</v>
      </c>
      <c r="H686" t="s">
        <v>66</v>
      </c>
      <c r="I686">
        <v>3</v>
      </c>
      <c r="J686" t="s">
        <v>1718</v>
      </c>
      <c r="K686" s="19" t="str">
        <f t="shared" si="60"/>
        <v>m</v>
      </c>
      <c r="L686" s="19" t="str">
        <f t="shared" si="61"/>
        <v>Cup</v>
      </c>
      <c r="M686" s="19" t="str">
        <f t="shared" si="62"/>
        <v>2024</v>
      </c>
      <c r="N686" s="19" t="str">
        <f t="shared" si="63"/>
        <v>2024 Cup 3</v>
      </c>
      <c r="O686" s="19">
        <f>INDEX('Points ref'!B:B, MATCH($N686, 'Points ref'!A:A, 0))</f>
        <v>14</v>
      </c>
      <c r="P686" s="21" t="str">
        <f t="shared" si="64"/>
        <v>[KAZ] KORGANOV, Avazbek (58db313b)</v>
      </c>
      <c r="Q686" s="30">
        <f t="shared" ca="1" si="65"/>
        <v>37</v>
      </c>
    </row>
    <row r="687" spans="1:17" x14ac:dyDescent="0.2">
      <c r="A687" t="s">
        <v>191</v>
      </c>
      <c r="B687" t="s">
        <v>44</v>
      </c>
      <c r="C687" t="s">
        <v>192</v>
      </c>
      <c r="D687" t="s">
        <v>193</v>
      </c>
      <c r="E687">
        <v>1</v>
      </c>
      <c r="F687" s="28">
        <v>31883</v>
      </c>
      <c r="G687" t="s">
        <v>145</v>
      </c>
      <c r="H687" t="s">
        <v>79</v>
      </c>
      <c r="I687">
        <v>1</v>
      </c>
      <c r="J687" t="s">
        <v>1718</v>
      </c>
      <c r="K687" s="19" t="str">
        <f t="shared" si="60"/>
        <v>m</v>
      </c>
      <c r="L687" s="19" t="str">
        <f t="shared" si="61"/>
        <v>Cup</v>
      </c>
      <c r="M687" s="19" t="str">
        <f t="shared" si="62"/>
        <v>2024</v>
      </c>
      <c r="N687" s="19" t="str">
        <f t="shared" si="63"/>
        <v>2024 Cup 1</v>
      </c>
      <c r="O687" s="19">
        <f>INDEX('Points ref'!B:B, MATCH($N687, 'Points ref'!A:A, 0))</f>
        <v>35</v>
      </c>
      <c r="P687" s="21" t="str">
        <f t="shared" si="64"/>
        <v>[BEL] HANCI, Osman (3727dce5)</v>
      </c>
      <c r="Q687" s="30">
        <f t="shared" ca="1" si="65"/>
        <v>38</v>
      </c>
    </row>
    <row r="688" spans="1:17" x14ac:dyDescent="0.2">
      <c r="A688" t="s">
        <v>194</v>
      </c>
      <c r="B688" t="s">
        <v>27</v>
      </c>
      <c r="C688" t="s">
        <v>195</v>
      </c>
      <c r="D688" t="s">
        <v>196</v>
      </c>
      <c r="E688">
        <v>1</v>
      </c>
      <c r="F688" s="28">
        <v>32001</v>
      </c>
      <c r="G688" t="s">
        <v>145</v>
      </c>
      <c r="H688" t="s">
        <v>79</v>
      </c>
      <c r="I688">
        <v>2</v>
      </c>
      <c r="J688" t="s">
        <v>1718</v>
      </c>
      <c r="K688" s="19" t="str">
        <f t="shared" si="60"/>
        <v>m</v>
      </c>
      <c r="L688" s="19" t="str">
        <f t="shared" si="61"/>
        <v>Cup</v>
      </c>
      <c r="M688" s="19" t="str">
        <f t="shared" si="62"/>
        <v>2024</v>
      </c>
      <c r="N688" s="19" t="str">
        <f t="shared" si="63"/>
        <v>2024 Cup 2</v>
      </c>
      <c r="O688" s="19">
        <f>INDEX('Points ref'!B:B, MATCH($N688, 'Points ref'!A:A, 0))</f>
        <v>21</v>
      </c>
      <c r="P688" s="21" t="str">
        <f t="shared" si="64"/>
        <v>[ITA] URSU, Vitalie (71d5937c)</v>
      </c>
      <c r="Q688" s="30">
        <f t="shared" ca="1" si="65"/>
        <v>38</v>
      </c>
    </row>
    <row r="689" spans="1:17" x14ac:dyDescent="0.2">
      <c r="A689" t="s">
        <v>1628</v>
      </c>
      <c r="B689" t="s">
        <v>413</v>
      </c>
      <c r="C689" t="s">
        <v>1629</v>
      </c>
      <c r="D689" t="s">
        <v>1630</v>
      </c>
      <c r="E689">
        <v>1</v>
      </c>
      <c r="F689" s="28">
        <v>32778</v>
      </c>
      <c r="G689" t="s">
        <v>145</v>
      </c>
      <c r="H689" t="s">
        <v>79</v>
      </c>
      <c r="I689">
        <v>3</v>
      </c>
      <c r="J689" t="s">
        <v>1718</v>
      </c>
      <c r="K689" s="19" t="str">
        <f t="shared" si="60"/>
        <v>m</v>
      </c>
      <c r="L689" s="19" t="str">
        <f t="shared" si="61"/>
        <v>Cup</v>
      </c>
      <c r="M689" s="19" t="str">
        <f t="shared" si="62"/>
        <v>2024</v>
      </c>
      <c r="N689" s="19" t="str">
        <f t="shared" si="63"/>
        <v>2024 Cup 3</v>
      </c>
      <c r="O689" s="19">
        <f>INDEX('Points ref'!B:B, MATCH($N689, 'Points ref'!A:A, 0))</f>
        <v>14</v>
      </c>
      <c r="P689" s="21" t="str">
        <f t="shared" si="64"/>
        <v>[SVK] FEKETE, Akos (823ebb33)</v>
      </c>
      <c r="Q689" s="30">
        <f t="shared" ca="1" si="65"/>
        <v>36</v>
      </c>
    </row>
    <row r="690" spans="1:17" x14ac:dyDescent="0.2">
      <c r="A690" t="s">
        <v>211</v>
      </c>
      <c r="B690" t="s">
        <v>27</v>
      </c>
      <c r="C690" t="s">
        <v>212</v>
      </c>
      <c r="D690" t="s">
        <v>213</v>
      </c>
      <c r="E690">
        <v>1</v>
      </c>
      <c r="F690" s="28">
        <v>31723</v>
      </c>
      <c r="G690" t="s">
        <v>145</v>
      </c>
      <c r="H690" t="s">
        <v>93</v>
      </c>
      <c r="I690">
        <v>1</v>
      </c>
      <c r="J690" t="s">
        <v>1718</v>
      </c>
      <c r="K690" s="19" t="str">
        <f t="shared" si="60"/>
        <v>m</v>
      </c>
      <c r="L690" s="19" t="str">
        <f t="shared" si="61"/>
        <v>Cup</v>
      </c>
      <c r="M690" s="19" t="str">
        <f t="shared" si="62"/>
        <v>2024</v>
      </c>
      <c r="N690" s="19" t="str">
        <f t="shared" si="63"/>
        <v>2024 Cup 1</v>
      </c>
      <c r="O690" s="19">
        <f>INDEX('Points ref'!B:B, MATCH($N690, 'Points ref'!A:A, 0))</f>
        <v>35</v>
      </c>
      <c r="P690" s="21" t="str">
        <f t="shared" si="64"/>
        <v>[ITA] TANDOI, Thomas (5afd13aa)</v>
      </c>
      <c r="Q690" s="30">
        <f t="shared" ca="1" si="65"/>
        <v>39</v>
      </c>
    </row>
    <row r="691" spans="1:17" x14ac:dyDescent="0.2">
      <c r="A691" t="s">
        <v>1738</v>
      </c>
      <c r="B691" t="s">
        <v>40</v>
      </c>
      <c r="C691" t="s">
        <v>1739</v>
      </c>
      <c r="D691" t="s">
        <v>1740</v>
      </c>
      <c r="E691">
        <v>1</v>
      </c>
      <c r="F691" s="28">
        <v>34060</v>
      </c>
      <c r="G691" t="s">
        <v>145</v>
      </c>
      <c r="H691" t="s">
        <v>93</v>
      </c>
      <c r="I691">
        <v>2</v>
      </c>
      <c r="J691" t="s">
        <v>1718</v>
      </c>
      <c r="K691" s="19" t="str">
        <f t="shared" si="60"/>
        <v>m</v>
      </c>
      <c r="L691" s="19" t="str">
        <f t="shared" si="61"/>
        <v>Cup</v>
      </c>
      <c r="M691" s="19" t="str">
        <f t="shared" si="62"/>
        <v>2024</v>
      </c>
      <c r="N691" s="19" t="str">
        <f t="shared" si="63"/>
        <v>2024 Cup 2</v>
      </c>
      <c r="O691" s="19">
        <f>INDEX('Points ref'!B:B, MATCH($N691, 'Points ref'!A:A, 0))</f>
        <v>21</v>
      </c>
      <c r="P691" s="21" t="str">
        <f t="shared" si="64"/>
        <v>[POL] WITKOWSKI, Marcin (628266dd)</v>
      </c>
      <c r="Q691" s="30">
        <f t="shared" ca="1" si="65"/>
        <v>32</v>
      </c>
    </row>
    <row r="692" spans="1:17" x14ac:dyDescent="0.2">
      <c r="A692" t="s">
        <v>1741</v>
      </c>
      <c r="B692" t="s">
        <v>40</v>
      </c>
      <c r="C692" t="s">
        <v>1742</v>
      </c>
      <c r="D692" t="s">
        <v>1743</v>
      </c>
      <c r="E692">
        <v>1</v>
      </c>
      <c r="F692" s="28">
        <v>31884</v>
      </c>
      <c r="G692" t="s">
        <v>145</v>
      </c>
      <c r="H692" t="s">
        <v>93</v>
      </c>
      <c r="I692">
        <v>3</v>
      </c>
      <c r="J692" t="s">
        <v>1718</v>
      </c>
      <c r="K692" s="19" t="str">
        <f t="shared" si="60"/>
        <v>m</v>
      </c>
      <c r="L692" s="19" t="str">
        <f t="shared" si="61"/>
        <v>Cup</v>
      </c>
      <c r="M692" s="19" t="str">
        <f t="shared" si="62"/>
        <v>2024</v>
      </c>
      <c r="N692" s="19" t="str">
        <f t="shared" si="63"/>
        <v>2024 Cup 3</v>
      </c>
      <c r="O692" s="19">
        <f>INDEX('Points ref'!B:B, MATCH($N692, 'Points ref'!A:A, 0))</f>
        <v>14</v>
      </c>
      <c r="P692" s="21" t="str">
        <f t="shared" si="64"/>
        <v>[POL] KOWALSKI, Szymon (668639c8)</v>
      </c>
      <c r="Q692" s="30">
        <f t="shared" ca="1" si="65"/>
        <v>38</v>
      </c>
    </row>
    <row r="693" spans="1:17" x14ac:dyDescent="0.2">
      <c r="A693" t="s">
        <v>234</v>
      </c>
      <c r="B693" t="s">
        <v>23</v>
      </c>
      <c r="C693" t="s">
        <v>235</v>
      </c>
      <c r="D693" t="s">
        <v>236</v>
      </c>
      <c r="E693">
        <v>2</v>
      </c>
      <c r="F693" s="28">
        <v>32507</v>
      </c>
      <c r="G693" t="s">
        <v>229</v>
      </c>
      <c r="H693" t="s">
        <v>237</v>
      </c>
      <c r="I693">
        <v>1</v>
      </c>
      <c r="J693" t="s">
        <v>1718</v>
      </c>
      <c r="K693" s="19" t="str">
        <f t="shared" si="60"/>
        <v>w</v>
      </c>
      <c r="L693" s="19" t="str">
        <f t="shared" si="61"/>
        <v>Cup</v>
      </c>
      <c r="M693" s="19" t="str">
        <f t="shared" si="62"/>
        <v>2024</v>
      </c>
      <c r="N693" s="19" t="str">
        <f t="shared" si="63"/>
        <v>2024 Cup 1</v>
      </c>
      <c r="O693" s="19">
        <f>INDEX('Points ref'!B:B, MATCH($N693, 'Points ref'!A:A, 0))</f>
        <v>35</v>
      </c>
      <c r="P693" s="21" t="str">
        <f t="shared" si="64"/>
        <v>[CZE] SVATON, Ludmila (13c2931e)</v>
      </c>
      <c r="Q693" s="30">
        <f t="shared" ca="1" si="65"/>
        <v>37</v>
      </c>
    </row>
    <row r="694" spans="1:17" x14ac:dyDescent="0.2">
      <c r="A694" t="s">
        <v>1744</v>
      </c>
      <c r="B694" t="s">
        <v>40</v>
      </c>
      <c r="C694" t="s">
        <v>1745</v>
      </c>
      <c r="D694" t="s">
        <v>1746</v>
      </c>
      <c r="E694">
        <v>2</v>
      </c>
      <c r="F694" s="28">
        <v>32556</v>
      </c>
      <c r="G694" t="s">
        <v>229</v>
      </c>
      <c r="H694" t="s">
        <v>237</v>
      </c>
      <c r="I694">
        <v>2</v>
      </c>
      <c r="J694" t="s">
        <v>1718</v>
      </c>
      <c r="K694" s="19" t="str">
        <f t="shared" si="60"/>
        <v>w</v>
      </c>
      <c r="L694" s="19" t="str">
        <f t="shared" si="61"/>
        <v>Cup</v>
      </c>
      <c r="M694" s="19" t="str">
        <f t="shared" si="62"/>
        <v>2024</v>
      </c>
      <c r="N694" s="19" t="str">
        <f t="shared" si="63"/>
        <v>2024 Cup 2</v>
      </c>
      <c r="O694" s="19">
        <f>INDEX('Points ref'!B:B, MATCH($N694, 'Points ref'!A:A, 0))</f>
        <v>21</v>
      </c>
      <c r="P694" s="21" t="str">
        <f t="shared" si="64"/>
        <v>[POL] KORFANTY, Magdalena (9554614c)</v>
      </c>
      <c r="Q694" s="30">
        <f t="shared" ca="1" si="65"/>
        <v>36</v>
      </c>
    </row>
    <row r="695" spans="1:17" x14ac:dyDescent="0.2">
      <c r="A695" t="s">
        <v>1747</v>
      </c>
      <c r="B695" t="s">
        <v>40</v>
      </c>
      <c r="C695" t="s">
        <v>1748</v>
      </c>
      <c r="D695" t="s">
        <v>1749</v>
      </c>
      <c r="E695">
        <v>2</v>
      </c>
      <c r="F695" s="28">
        <v>31273</v>
      </c>
      <c r="G695" t="s">
        <v>229</v>
      </c>
      <c r="H695" t="s">
        <v>117</v>
      </c>
      <c r="I695">
        <v>1</v>
      </c>
      <c r="J695" t="s">
        <v>1718</v>
      </c>
      <c r="K695" s="19" t="str">
        <f t="shared" si="60"/>
        <v>w</v>
      </c>
      <c r="L695" s="19" t="str">
        <f t="shared" si="61"/>
        <v>Cup</v>
      </c>
      <c r="M695" s="19" t="str">
        <f t="shared" si="62"/>
        <v>2024</v>
      </c>
      <c r="N695" s="19" t="str">
        <f t="shared" si="63"/>
        <v>2024 Cup 1</v>
      </c>
      <c r="O695" s="19">
        <f>INDEX('Points ref'!B:B, MATCH($N695, 'Points ref'!A:A, 0))</f>
        <v>35</v>
      </c>
      <c r="P695" s="21" t="str">
        <f t="shared" si="64"/>
        <v>[POL] CHROSCIELEWSKA, Monika (ff7e42ae)</v>
      </c>
      <c r="Q695" s="30">
        <f t="shared" ca="1" si="65"/>
        <v>40</v>
      </c>
    </row>
    <row r="696" spans="1:17" x14ac:dyDescent="0.2">
      <c r="A696" t="s">
        <v>1082</v>
      </c>
      <c r="B696" t="s">
        <v>132</v>
      </c>
      <c r="C696" t="s">
        <v>1083</v>
      </c>
      <c r="D696" t="s">
        <v>1084</v>
      </c>
      <c r="E696">
        <v>2</v>
      </c>
      <c r="F696" s="28">
        <v>32159</v>
      </c>
      <c r="G696" t="s">
        <v>229</v>
      </c>
      <c r="H696" t="s">
        <v>117</v>
      </c>
      <c r="I696">
        <v>2</v>
      </c>
      <c r="J696" t="s">
        <v>1718</v>
      </c>
      <c r="K696" s="19" t="str">
        <f t="shared" si="60"/>
        <v>w</v>
      </c>
      <c r="L696" s="19" t="str">
        <f t="shared" si="61"/>
        <v>Cup</v>
      </c>
      <c r="M696" s="19" t="str">
        <f t="shared" si="62"/>
        <v>2024</v>
      </c>
      <c r="N696" s="19" t="str">
        <f t="shared" si="63"/>
        <v>2024 Cup 2</v>
      </c>
      <c r="O696" s="19">
        <f>INDEX('Points ref'!B:B, MATCH($N696, 'Points ref'!A:A, 0))</f>
        <v>21</v>
      </c>
      <c r="P696" s="21" t="str">
        <f t="shared" si="64"/>
        <v>[GBR] GLASSFORD, Natasha (68fd8dde)</v>
      </c>
      <c r="Q696" s="30">
        <f t="shared" ca="1" si="65"/>
        <v>37</v>
      </c>
    </row>
    <row r="697" spans="1:17" x14ac:dyDescent="0.2">
      <c r="A697" t="s">
        <v>1750</v>
      </c>
      <c r="B697" t="s">
        <v>536</v>
      </c>
      <c r="C697" t="s">
        <v>1751</v>
      </c>
      <c r="D697" t="s">
        <v>1752</v>
      </c>
      <c r="E697">
        <v>1</v>
      </c>
      <c r="F697" s="28">
        <v>30300</v>
      </c>
      <c r="G697" t="s">
        <v>271</v>
      </c>
      <c r="H697" t="s">
        <v>34</v>
      </c>
      <c r="I697">
        <v>1</v>
      </c>
      <c r="J697" t="s">
        <v>1718</v>
      </c>
      <c r="K697" s="19" t="str">
        <f t="shared" si="60"/>
        <v>m</v>
      </c>
      <c r="L697" s="19" t="str">
        <f t="shared" si="61"/>
        <v>Cup</v>
      </c>
      <c r="M697" s="19" t="str">
        <f t="shared" si="62"/>
        <v>2024</v>
      </c>
      <c r="N697" s="19" t="str">
        <f t="shared" si="63"/>
        <v>2024 Cup 1</v>
      </c>
      <c r="O697" s="19">
        <f>INDEX('Points ref'!B:B, MATCH($N697, 'Points ref'!A:A, 0))</f>
        <v>35</v>
      </c>
      <c r="P697" s="21" t="str">
        <f t="shared" si="64"/>
        <v>[UKR] CHUDYK, Yevhen (eee117f4)</v>
      </c>
      <c r="Q697" s="30">
        <f t="shared" ca="1" si="65"/>
        <v>43</v>
      </c>
    </row>
    <row r="698" spans="1:17" x14ac:dyDescent="0.2">
      <c r="A698" t="s">
        <v>275</v>
      </c>
      <c r="B698" t="s">
        <v>40</v>
      </c>
      <c r="C698" t="s">
        <v>276</v>
      </c>
      <c r="D698" t="s">
        <v>277</v>
      </c>
      <c r="E698">
        <v>1</v>
      </c>
      <c r="F698" s="28">
        <v>30103</v>
      </c>
      <c r="G698" t="s">
        <v>271</v>
      </c>
      <c r="H698" t="s">
        <v>34</v>
      </c>
      <c r="I698">
        <v>2</v>
      </c>
      <c r="J698" t="s">
        <v>1718</v>
      </c>
      <c r="K698" s="19" t="str">
        <f t="shared" si="60"/>
        <v>m</v>
      </c>
      <c r="L698" s="19" t="str">
        <f t="shared" si="61"/>
        <v>Cup</v>
      </c>
      <c r="M698" s="19" t="str">
        <f t="shared" si="62"/>
        <v>2024</v>
      </c>
      <c r="N698" s="19" t="str">
        <f t="shared" si="63"/>
        <v>2024 Cup 2</v>
      </c>
      <c r="O698" s="19">
        <f>INDEX('Points ref'!B:B, MATCH($N698, 'Points ref'!A:A, 0))</f>
        <v>21</v>
      </c>
      <c r="P698" s="21" t="str">
        <f t="shared" si="64"/>
        <v>[POL] LUKOWSKI, Ireneusz (ccf45c59)</v>
      </c>
      <c r="Q698" s="30">
        <f t="shared" ca="1" si="65"/>
        <v>43</v>
      </c>
    </row>
    <row r="699" spans="1:17" x14ac:dyDescent="0.2">
      <c r="A699" t="s">
        <v>282</v>
      </c>
      <c r="B699" t="s">
        <v>283</v>
      </c>
      <c r="C699" t="s">
        <v>284</v>
      </c>
      <c r="D699" t="s">
        <v>285</v>
      </c>
      <c r="E699">
        <v>1</v>
      </c>
      <c r="F699" s="28">
        <v>30289</v>
      </c>
      <c r="G699" t="s">
        <v>271</v>
      </c>
      <c r="H699" t="s">
        <v>51</v>
      </c>
      <c r="I699">
        <v>1</v>
      </c>
      <c r="J699" t="s">
        <v>1718</v>
      </c>
      <c r="K699" s="19" t="str">
        <f t="shared" si="60"/>
        <v>m</v>
      </c>
      <c r="L699" s="19" t="str">
        <f t="shared" si="61"/>
        <v>Cup</v>
      </c>
      <c r="M699" s="19" t="str">
        <f t="shared" si="62"/>
        <v>2024</v>
      </c>
      <c r="N699" s="19" t="str">
        <f t="shared" si="63"/>
        <v>2024 Cup 1</v>
      </c>
      <c r="O699" s="19">
        <f>INDEX('Points ref'!B:B, MATCH($N699, 'Points ref'!A:A, 0))</f>
        <v>35</v>
      </c>
      <c r="P699" s="21" t="str">
        <f t="shared" si="64"/>
        <v>[BUL] POPOV, Ivaylo (68d39d2c)</v>
      </c>
      <c r="Q699" s="30">
        <f t="shared" ca="1" si="65"/>
        <v>43</v>
      </c>
    </row>
    <row r="700" spans="1:17" x14ac:dyDescent="0.2">
      <c r="A700" t="s">
        <v>1753</v>
      </c>
      <c r="B700" t="s">
        <v>283</v>
      </c>
      <c r="C700" t="s">
        <v>284</v>
      </c>
      <c r="D700" t="s">
        <v>1754</v>
      </c>
      <c r="E700">
        <v>1</v>
      </c>
      <c r="F700" s="28">
        <v>29835</v>
      </c>
      <c r="G700" t="s">
        <v>271</v>
      </c>
      <c r="H700" t="s">
        <v>51</v>
      </c>
      <c r="I700">
        <v>2</v>
      </c>
      <c r="J700" t="s">
        <v>1718</v>
      </c>
      <c r="K700" s="19" t="str">
        <f t="shared" si="60"/>
        <v>m</v>
      </c>
      <c r="L700" s="19" t="str">
        <f t="shared" si="61"/>
        <v>Cup</v>
      </c>
      <c r="M700" s="19" t="str">
        <f t="shared" si="62"/>
        <v>2024</v>
      </c>
      <c r="N700" s="19" t="str">
        <f t="shared" si="63"/>
        <v>2024 Cup 2</v>
      </c>
      <c r="O700" s="19">
        <f>INDEX('Points ref'!B:B, MATCH($N700, 'Points ref'!A:A, 0))</f>
        <v>21</v>
      </c>
      <c r="P700" s="21" t="str">
        <f t="shared" si="64"/>
        <v>[BUL] POPOV, Dimitar (4288eac7)</v>
      </c>
      <c r="Q700" s="30">
        <f t="shared" ca="1" si="65"/>
        <v>44</v>
      </c>
    </row>
    <row r="701" spans="1:17" x14ac:dyDescent="0.2">
      <c r="A701" t="s">
        <v>1755</v>
      </c>
      <c r="B701" t="s">
        <v>16</v>
      </c>
      <c r="C701" t="s">
        <v>1756</v>
      </c>
      <c r="D701" t="s">
        <v>1757</v>
      </c>
      <c r="E701">
        <v>1</v>
      </c>
      <c r="F701" s="28">
        <v>30926</v>
      </c>
      <c r="G701" t="s">
        <v>271</v>
      </c>
      <c r="H701" t="s">
        <v>51</v>
      </c>
      <c r="I701">
        <v>3</v>
      </c>
      <c r="J701" t="s">
        <v>1718</v>
      </c>
      <c r="K701" s="19" t="str">
        <f t="shared" si="60"/>
        <v>m</v>
      </c>
      <c r="L701" s="19" t="str">
        <f t="shared" si="61"/>
        <v>Cup</v>
      </c>
      <c r="M701" s="19" t="str">
        <f t="shared" si="62"/>
        <v>2024</v>
      </c>
      <c r="N701" s="19" t="str">
        <f t="shared" si="63"/>
        <v>2024 Cup 3</v>
      </c>
      <c r="O701" s="19">
        <f>INDEX('Points ref'!B:B, MATCH($N701, 'Points ref'!A:A, 0))</f>
        <v>14</v>
      </c>
      <c r="P701" s="21" t="str">
        <f t="shared" si="64"/>
        <v>[FRA] FORNELL, Fabien (f4a3bbf5)</v>
      </c>
      <c r="Q701" s="30">
        <f t="shared" ca="1" si="65"/>
        <v>41</v>
      </c>
    </row>
    <row r="702" spans="1:17" x14ac:dyDescent="0.2">
      <c r="A702" t="s">
        <v>1758</v>
      </c>
      <c r="B702" t="s">
        <v>536</v>
      </c>
      <c r="C702" t="s">
        <v>1759</v>
      </c>
      <c r="D702" t="s">
        <v>1706</v>
      </c>
      <c r="E702">
        <v>1</v>
      </c>
      <c r="F702" s="28">
        <v>30536</v>
      </c>
      <c r="G702" t="s">
        <v>271</v>
      </c>
      <c r="H702" t="s">
        <v>66</v>
      </c>
      <c r="I702">
        <v>1</v>
      </c>
      <c r="J702" t="s">
        <v>1718</v>
      </c>
      <c r="K702" s="19" t="str">
        <f t="shared" si="60"/>
        <v>m</v>
      </c>
      <c r="L702" s="19" t="str">
        <f t="shared" si="61"/>
        <v>Cup</v>
      </c>
      <c r="M702" s="19" t="str">
        <f t="shared" si="62"/>
        <v>2024</v>
      </c>
      <c r="N702" s="19" t="str">
        <f t="shared" si="63"/>
        <v>2024 Cup 1</v>
      </c>
      <c r="O702" s="19">
        <f>INDEX('Points ref'!B:B, MATCH($N702, 'Points ref'!A:A, 0))</f>
        <v>35</v>
      </c>
      <c r="P702" s="21" t="str">
        <f t="shared" si="64"/>
        <v>[UKR] BUBNIUK, Oleksandr (d4372a14)</v>
      </c>
      <c r="Q702" s="30">
        <f t="shared" ca="1" si="65"/>
        <v>42</v>
      </c>
    </row>
    <row r="703" spans="1:17" x14ac:dyDescent="0.2">
      <c r="A703" t="s">
        <v>1760</v>
      </c>
      <c r="B703" t="s">
        <v>40</v>
      </c>
      <c r="C703" t="s">
        <v>1761</v>
      </c>
      <c r="D703" t="s">
        <v>1762</v>
      </c>
      <c r="E703">
        <v>1</v>
      </c>
      <c r="F703" s="28">
        <v>29427</v>
      </c>
      <c r="G703" t="s">
        <v>271</v>
      </c>
      <c r="H703" t="s">
        <v>66</v>
      </c>
      <c r="I703">
        <v>2</v>
      </c>
      <c r="J703" t="s">
        <v>1718</v>
      </c>
      <c r="K703" s="19" t="str">
        <f t="shared" si="60"/>
        <v>m</v>
      </c>
      <c r="L703" s="19" t="str">
        <f t="shared" si="61"/>
        <v>Cup</v>
      </c>
      <c r="M703" s="19" t="str">
        <f t="shared" si="62"/>
        <v>2024</v>
      </c>
      <c r="N703" s="19" t="str">
        <f t="shared" si="63"/>
        <v>2024 Cup 2</v>
      </c>
      <c r="O703" s="19">
        <f>INDEX('Points ref'!B:B, MATCH($N703, 'Points ref'!A:A, 0))</f>
        <v>21</v>
      </c>
      <c r="P703" s="21" t="str">
        <f t="shared" si="64"/>
        <v>[POL] PRZESTACKI, Damian (36499a69)</v>
      </c>
      <c r="Q703" s="30">
        <f t="shared" ca="1" si="65"/>
        <v>45</v>
      </c>
    </row>
    <row r="704" spans="1:17" x14ac:dyDescent="0.2">
      <c r="A704" t="s">
        <v>1763</v>
      </c>
      <c r="B704" t="s">
        <v>40</v>
      </c>
      <c r="C704" t="s">
        <v>1764</v>
      </c>
      <c r="D704" t="s">
        <v>157</v>
      </c>
      <c r="E704">
        <v>1</v>
      </c>
      <c r="F704" s="28">
        <v>29907</v>
      </c>
      <c r="G704" t="s">
        <v>271</v>
      </c>
      <c r="H704" t="s">
        <v>66</v>
      </c>
      <c r="I704">
        <v>3</v>
      </c>
      <c r="J704" t="s">
        <v>1718</v>
      </c>
      <c r="K704" s="19" t="str">
        <f t="shared" si="60"/>
        <v>m</v>
      </c>
      <c r="L704" s="19" t="str">
        <f t="shared" si="61"/>
        <v>Cup</v>
      </c>
      <c r="M704" s="19" t="str">
        <f t="shared" si="62"/>
        <v>2024</v>
      </c>
      <c r="N704" s="19" t="str">
        <f t="shared" si="63"/>
        <v>2024 Cup 3</v>
      </c>
      <c r="O704" s="19">
        <f>INDEX('Points ref'!B:B, MATCH($N704, 'Points ref'!A:A, 0))</f>
        <v>14</v>
      </c>
      <c r="P704" s="21" t="str">
        <f t="shared" si="64"/>
        <v>[POL] WALCZAK, Maciej (a46bf1ac)</v>
      </c>
      <c r="Q704" s="30">
        <f t="shared" ca="1" si="65"/>
        <v>44</v>
      </c>
    </row>
    <row r="705" spans="1:17" x14ac:dyDescent="0.2">
      <c r="A705" t="s">
        <v>1765</v>
      </c>
      <c r="B705" t="s">
        <v>1195</v>
      </c>
      <c r="C705" t="s">
        <v>1766</v>
      </c>
      <c r="D705" t="s">
        <v>1767</v>
      </c>
      <c r="E705">
        <v>1</v>
      </c>
      <c r="F705" s="28">
        <v>30571</v>
      </c>
      <c r="G705" t="s">
        <v>271</v>
      </c>
      <c r="H705" t="s">
        <v>66</v>
      </c>
      <c r="I705">
        <v>3</v>
      </c>
      <c r="J705" t="s">
        <v>1718</v>
      </c>
      <c r="K705" s="19" t="str">
        <f t="shared" si="60"/>
        <v>m</v>
      </c>
      <c r="L705" s="19" t="str">
        <f t="shared" si="61"/>
        <v>Cup</v>
      </c>
      <c r="M705" s="19" t="str">
        <f t="shared" si="62"/>
        <v>2024</v>
      </c>
      <c r="N705" s="19" t="str">
        <f t="shared" si="63"/>
        <v>2024 Cup 3</v>
      </c>
      <c r="O705" s="19">
        <f>INDEX('Points ref'!B:B, MATCH($N705, 'Points ref'!A:A, 0))</f>
        <v>14</v>
      </c>
      <c r="P705" s="21" t="str">
        <f t="shared" si="64"/>
        <v>[USA] DIAZ, Miguel (f9e75eab)</v>
      </c>
      <c r="Q705" s="30">
        <f t="shared" ca="1" si="65"/>
        <v>42</v>
      </c>
    </row>
    <row r="706" spans="1:17" x14ac:dyDescent="0.2">
      <c r="A706" t="s">
        <v>1637</v>
      </c>
      <c r="B706" t="s">
        <v>536</v>
      </c>
      <c r="C706" t="s">
        <v>1638</v>
      </c>
      <c r="D706" t="s">
        <v>1639</v>
      </c>
      <c r="E706">
        <v>1</v>
      </c>
      <c r="F706" s="28">
        <v>29666</v>
      </c>
      <c r="G706" t="s">
        <v>271</v>
      </c>
      <c r="H706" t="s">
        <v>79</v>
      </c>
      <c r="I706">
        <v>1</v>
      </c>
      <c r="J706" t="s">
        <v>1718</v>
      </c>
      <c r="K706" s="19" t="str">
        <f t="shared" si="60"/>
        <v>m</v>
      </c>
      <c r="L706" s="19" t="str">
        <f t="shared" si="61"/>
        <v>Cup</v>
      </c>
      <c r="M706" s="19" t="str">
        <f t="shared" si="62"/>
        <v>2024</v>
      </c>
      <c r="N706" s="19" t="str">
        <f t="shared" si="63"/>
        <v>2024 Cup 1</v>
      </c>
      <c r="O706" s="19">
        <f>INDEX('Points ref'!B:B, MATCH($N706, 'Points ref'!A:A, 0))</f>
        <v>35</v>
      </c>
      <c r="P706" s="21" t="str">
        <f t="shared" si="64"/>
        <v>[UKR] STETSENKO, Denys (7332cdbd)</v>
      </c>
      <c r="Q706" s="30">
        <f t="shared" ca="1" si="65"/>
        <v>44</v>
      </c>
    </row>
    <row r="707" spans="1:17" x14ac:dyDescent="0.2">
      <c r="A707" t="s">
        <v>1640</v>
      </c>
      <c r="B707" t="s">
        <v>44</v>
      </c>
      <c r="C707" t="s">
        <v>1641</v>
      </c>
      <c r="D707" t="s">
        <v>1642</v>
      </c>
      <c r="E707">
        <v>1</v>
      </c>
      <c r="F707" s="28">
        <v>29301</v>
      </c>
      <c r="G707" t="s">
        <v>271</v>
      </c>
      <c r="H707" t="s">
        <v>79</v>
      </c>
      <c r="I707">
        <v>2</v>
      </c>
      <c r="J707" t="s">
        <v>1718</v>
      </c>
      <c r="K707" s="19" t="str">
        <f t="shared" ref="K707:K770" si="66">IF(MID(G707,LEN($G707)-1,1)="M","m","w")</f>
        <v>m</v>
      </c>
      <c r="L707" s="19" t="str">
        <f t="shared" ref="L707:L770" si="67">IF(ISNUMBER(SEARCH("Cup", $J707)), "Cup", IF(ISNUMBER(SEARCH("European Judo Championships", $J707)), "EC", IF(ISNUMBER(SEARCH("World Championships", $J707)), "WC", "")))</f>
        <v>Cup</v>
      </c>
      <c r="M707" s="19" t="str">
        <f t="shared" ref="M707:M770" si="68">RIGHT($J707, 4)</f>
        <v>2024</v>
      </c>
      <c r="N707" s="19" t="str">
        <f t="shared" ref="N707:N770" si="69">M707&amp;" "&amp;L707&amp;" "&amp;I707</f>
        <v>2024 Cup 2</v>
      </c>
      <c r="O707" s="19">
        <f>INDEX('Points ref'!B:B, MATCH($N707, 'Points ref'!A:A, 0))</f>
        <v>21</v>
      </c>
      <c r="P707" s="21" t="str">
        <f t="shared" ref="P707:P770" si="70">"["&amp;B707&amp;"] "&amp;C707&amp;", "&amp;D707&amp;" ("&amp;A707&amp;")"</f>
        <v>[BEL] VANHOLLEBEKE, Fabian (4b167bf7)</v>
      </c>
      <c r="Q707" s="30">
        <f t="shared" ref="Q707:Q770" ca="1" si="71">YEAR(TODAY())-YEAR(F707)</f>
        <v>45</v>
      </c>
    </row>
    <row r="708" spans="1:17" x14ac:dyDescent="0.2">
      <c r="A708" t="s">
        <v>1768</v>
      </c>
      <c r="B708" t="s">
        <v>181</v>
      </c>
      <c r="C708" t="s">
        <v>1769</v>
      </c>
      <c r="D708" t="s">
        <v>1770</v>
      </c>
      <c r="E708">
        <v>1</v>
      </c>
      <c r="F708" s="28">
        <v>30662</v>
      </c>
      <c r="G708" t="s">
        <v>271</v>
      </c>
      <c r="H708" t="s">
        <v>79</v>
      </c>
      <c r="I708">
        <v>3</v>
      </c>
      <c r="J708" t="s">
        <v>1718</v>
      </c>
      <c r="K708" s="19" t="str">
        <f t="shared" si="66"/>
        <v>m</v>
      </c>
      <c r="L708" s="19" t="str">
        <f t="shared" si="67"/>
        <v>Cup</v>
      </c>
      <c r="M708" s="19" t="str">
        <f t="shared" si="68"/>
        <v>2024</v>
      </c>
      <c r="N708" s="19" t="str">
        <f t="shared" si="69"/>
        <v>2024 Cup 3</v>
      </c>
      <c r="O708" s="19">
        <f>INDEX('Points ref'!B:B, MATCH($N708, 'Points ref'!A:A, 0))</f>
        <v>14</v>
      </c>
      <c r="P708" s="21" t="str">
        <f t="shared" si="70"/>
        <v>[MDA] FRUNZA, Petru (9c8e6257)</v>
      </c>
      <c r="Q708" s="30">
        <f t="shared" ca="1" si="71"/>
        <v>42</v>
      </c>
    </row>
    <row r="709" spans="1:17" x14ac:dyDescent="0.2">
      <c r="A709" t="s">
        <v>319</v>
      </c>
      <c r="B709" t="s">
        <v>31</v>
      </c>
      <c r="C709" t="s">
        <v>320</v>
      </c>
      <c r="D709" t="s">
        <v>207</v>
      </c>
      <c r="E709">
        <v>1</v>
      </c>
      <c r="F709" s="28">
        <v>30472</v>
      </c>
      <c r="G709" t="s">
        <v>271</v>
      </c>
      <c r="H709" t="s">
        <v>93</v>
      </c>
      <c r="I709">
        <v>1</v>
      </c>
      <c r="J709" t="s">
        <v>1718</v>
      </c>
      <c r="K709" s="19" t="str">
        <f t="shared" si="66"/>
        <v>m</v>
      </c>
      <c r="L709" s="19" t="str">
        <f t="shared" si="67"/>
        <v>Cup</v>
      </c>
      <c r="M709" s="19" t="str">
        <f t="shared" si="68"/>
        <v>2024</v>
      </c>
      <c r="N709" s="19" t="str">
        <f t="shared" si="69"/>
        <v>2024 Cup 1</v>
      </c>
      <c r="O709" s="19">
        <f>INDEX('Points ref'!B:B, MATCH($N709, 'Points ref'!A:A, 0))</f>
        <v>35</v>
      </c>
      <c r="P709" s="21" t="str">
        <f t="shared" si="70"/>
        <v>[GEO] MODEBADZE, Giorgi (88b49595)</v>
      </c>
      <c r="Q709" s="30">
        <f t="shared" ca="1" si="71"/>
        <v>42</v>
      </c>
    </row>
    <row r="710" spans="1:17" x14ac:dyDescent="0.2">
      <c r="A710" t="s">
        <v>311</v>
      </c>
      <c r="B710" t="s">
        <v>40</v>
      </c>
      <c r="C710" t="s">
        <v>312</v>
      </c>
      <c r="D710" t="s">
        <v>313</v>
      </c>
      <c r="E710">
        <v>1</v>
      </c>
      <c r="F710" s="28">
        <v>29593</v>
      </c>
      <c r="G710" t="s">
        <v>271</v>
      </c>
      <c r="H710" t="s">
        <v>93</v>
      </c>
      <c r="I710">
        <v>2</v>
      </c>
      <c r="J710" t="s">
        <v>1718</v>
      </c>
      <c r="K710" s="19" t="str">
        <f t="shared" si="66"/>
        <v>m</v>
      </c>
      <c r="L710" s="19" t="str">
        <f t="shared" si="67"/>
        <v>Cup</v>
      </c>
      <c r="M710" s="19" t="str">
        <f t="shared" si="68"/>
        <v>2024</v>
      </c>
      <c r="N710" s="19" t="str">
        <f t="shared" si="69"/>
        <v>2024 Cup 2</v>
      </c>
      <c r="O710" s="19">
        <f>INDEX('Points ref'!B:B, MATCH($N710, 'Points ref'!A:A, 0))</f>
        <v>21</v>
      </c>
      <c r="P710" s="21" t="str">
        <f t="shared" si="70"/>
        <v>[POL] JANISZEWSKI, ROMAN (9114fc5c)</v>
      </c>
      <c r="Q710" s="30">
        <f t="shared" ca="1" si="71"/>
        <v>44</v>
      </c>
    </row>
    <row r="711" spans="1:17" x14ac:dyDescent="0.2">
      <c r="A711" t="s">
        <v>1771</v>
      </c>
      <c r="B711" t="s">
        <v>40</v>
      </c>
      <c r="C711" t="s">
        <v>1772</v>
      </c>
      <c r="D711" t="s">
        <v>1762</v>
      </c>
      <c r="E711">
        <v>1</v>
      </c>
      <c r="F711" s="28">
        <v>30713</v>
      </c>
      <c r="G711" t="s">
        <v>271</v>
      </c>
      <c r="H711" t="s">
        <v>106</v>
      </c>
      <c r="I711">
        <v>1</v>
      </c>
      <c r="J711" t="s">
        <v>1718</v>
      </c>
      <c r="K711" s="19" t="str">
        <f t="shared" si="66"/>
        <v>m</v>
      </c>
      <c r="L711" s="19" t="str">
        <f t="shared" si="67"/>
        <v>Cup</v>
      </c>
      <c r="M711" s="19" t="str">
        <f t="shared" si="68"/>
        <v>2024</v>
      </c>
      <c r="N711" s="19" t="str">
        <f t="shared" si="69"/>
        <v>2024 Cup 1</v>
      </c>
      <c r="O711" s="19">
        <f>INDEX('Points ref'!B:B, MATCH($N711, 'Points ref'!A:A, 0))</f>
        <v>35</v>
      </c>
      <c r="P711" s="21" t="str">
        <f t="shared" si="70"/>
        <v>[POL] ROGALA, Damian (d9a356ff)</v>
      </c>
      <c r="Q711" s="30">
        <f t="shared" ca="1" si="71"/>
        <v>41</v>
      </c>
    </row>
    <row r="712" spans="1:17" x14ac:dyDescent="0.2">
      <c r="A712" t="s">
        <v>1773</v>
      </c>
      <c r="B712" t="s">
        <v>400</v>
      </c>
      <c r="C712" t="s">
        <v>1774</v>
      </c>
      <c r="D712" t="s">
        <v>1775</v>
      </c>
      <c r="E712">
        <v>1</v>
      </c>
      <c r="F712" s="28">
        <v>29417</v>
      </c>
      <c r="G712" t="s">
        <v>271</v>
      </c>
      <c r="H712" t="s">
        <v>106</v>
      </c>
      <c r="I712">
        <v>2</v>
      </c>
      <c r="J712" t="s">
        <v>1718</v>
      </c>
      <c r="K712" s="19" t="str">
        <f t="shared" si="66"/>
        <v>m</v>
      </c>
      <c r="L712" s="19" t="str">
        <f t="shared" si="67"/>
        <v>Cup</v>
      </c>
      <c r="M712" s="19" t="str">
        <f t="shared" si="68"/>
        <v>2024</v>
      </c>
      <c r="N712" s="19" t="str">
        <f t="shared" si="69"/>
        <v>2024 Cup 2</v>
      </c>
      <c r="O712" s="19">
        <f>INDEX('Points ref'!B:B, MATCH($N712, 'Points ref'!A:A, 0))</f>
        <v>21</v>
      </c>
      <c r="P712" s="21" t="str">
        <f t="shared" si="70"/>
        <v>[SRB] MILANOVIC, NIKOLA (3d8aa9ea)</v>
      </c>
      <c r="Q712" s="30">
        <f t="shared" ca="1" si="71"/>
        <v>45</v>
      </c>
    </row>
    <row r="713" spans="1:17" x14ac:dyDescent="0.2">
      <c r="A713" t="s">
        <v>339</v>
      </c>
      <c r="B713" t="s">
        <v>31</v>
      </c>
      <c r="C713" t="s">
        <v>340</v>
      </c>
      <c r="D713" t="s">
        <v>341</v>
      </c>
      <c r="E713">
        <v>1</v>
      </c>
      <c r="F713" s="28">
        <v>29957</v>
      </c>
      <c r="G713" t="s">
        <v>271</v>
      </c>
      <c r="H713" t="s">
        <v>106</v>
      </c>
      <c r="I713">
        <v>3</v>
      </c>
      <c r="J713" t="s">
        <v>1718</v>
      </c>
      <c r="K713" s="19" t="str">
        <f t="shared" si="66"/>
        <v>m</v>
      </c>
      <c r="L713" s="19" t="str">
        <f t="shared" si="67"/>
        <v>Cup</v>
      </c>
      <c r="M713" s="19" t="str">
        <f t="shared" si="68"/>
        <v>2024</v>
      </c>
      <c r="N713" s="19" t="str">
        <f t="shared" si="69"/>
        <v>2024 Cup 3</v>
      </c>
      <c r="O713" s="19">
        <f>INDEX('Points ref'!B:B, MATCH($N713, 'Points ref'!A:A, 0))</f>
        <v>14</v>
      </c>
      <c r="P713" s="21" t="str">
        <f t="shared" si="70"/>
        <v>[GEO] AKHRAKHADZE, Irakli (873c5382)</v>
      </c>
      <c r="Q713" s="30">
        <f t="shared" ca="1" si="71"/>
        <v>43</v>
      </c>
    </row>
    <row r="714" spans="1:17" x14ac:dyDescent="0.2">
      <c r="A714" t="s">
        <v>1665</v>
      </c>
      <c r="B714" t="s">
        <v>174</v>
      </c>
      <c r="C714" t="s">
        <v>1666</v>
      </c>
      <c r="D714" t="s">
        <v>1667</v>
      </c>
      <c r="E714">
        <v>1</v>
      </c>
      <c r="F714" s="28">
        <v>27638</v>
      </c>
      <c r="G714" t="s">
        <v>376</v>
      </c>
      <c r="H714" t="s">
        <v>34</v>
      </c>
      <c r="I714">
        <v>1</v>
      </c>
      <c r="J714" t="s">
        <v>1718</v>
      </c>
      <c r="K714" s="19" t="str">
        <f t="shared" si="66"/>
        <v>m</v>
      </c>
      <c r="L714" s="19" t="str">
        <f t="shared" si="67"/>
        <v>Cup</v>
      </c>
      <c r="M714" s="19" t="str">
        <f t="shared" si="68"/>
        <v>2024</v>
      </c>
      <c r="N714" s="19" t="str">
        <f t="shared" si="69"/>
        <v>2024 Cup 1</v>
      </c>
      <c r="O714" s="19">
        <f>INDEX('Points ref'!B:B, MATCH($N714, 'Points ref'!A:A, 0))</f>
        <v>35</v>
      </c>
      <c r="P714" s="21" t="str">
        <f t="shared" si="70"/>
        <v>[ESP] BRETONES GARCIA, Jose Miguel (e6fba8ca)</v>
      </c>
      <c r="Q714" s="30">
        <f t="shared" ca="1" si="71"/>
        <v>50</v>
      </c>
    </row>
    <row r="715" spans="1:17" x14ac:dyDescent="0.2">
      <c r="A715" s="29" t="s">
        <v>1776</v>
      </c>
      <c r="B715" t="s">
        <v>27</v>
      </c>
      <c r="C715" t="s">
        <v>1777</v>
      </c>
      <c r="D715" t="s">
        <v>1778</v>
      </c>
      <c r="E715">
        <v>1</v>
      </c>
      <c r="F715" s="28">
        <v>27727</v>
      </c>
      <c r="G715" t="s">
        <v>376</v>
      </c>
      <c r="H715" t="s">
        <v>34</v>
      </c>
      <c r="I715">
        <v>2</v>
      </c>
      <c r="J715" t="s">
        <v>1718</v>
      </c>
      <c r="K715" s="19" t="str">
        <f t="shared" si="66"/>
        <v>m</v>
      </c>
      <c r="L715" s="19" t="str">
        <f t="shared" si="67"/>
        <v>Cup</v>
      </c>
      <c r="M715" s="19" t="str">
        <f t="shared" si="68"/>
        <v>2024</v>
      </c>
      <c r="N715" s="19" t="str">
        <f t="shared" si="69"/>
        <v>2024 Cup 2</v>
      </c>
      <c r="O715" s="19">
        <f>INDEX('Points ref'!B:B, MATCH($N715, 'Points ref'!A:A, 0))</f>
        <v>21</v>
      </c>
      <c r="P715" s="21" t="str">
        <f t="shared" si="70"/>
        <v>[ITA] IACOMINO, Pasquale (9e33865d)</v>
      </c>
      <c r="Q715" s="30">
        <f t="shared" ca="1" si="71"/>
        <v>50</v>
      </c>
    </row>
    <row r="716" spans="1:17" x14ac:dyDescent="0.2">
      <c r="A716" t="s">
        <v>1779</v>
      </c>
      <c r="B716" t="s">
        <v>27</v>
      </c>
      <c r="C716" t="s">
        <v>1780</v>
      </c>
      <c r="D716" t="s">
        <v>492</v>
      </c>
      <c r="E716">
        <v>1</v>
      </c>
      <c r="F716" s="28">
        <v>28655</v>
      </c>
      <c r="G716" t="s">
        <v>376</v>
      </c>
      <c r="H716" t="s">
        <v>34</v>
      </c>
      <c r="I716">
        <v>3</v>
      </c>
      <c r="J716" t="s">
        <v>1718</v>
      </c>
      <c r="K716" s="19" t="str">
        <f t="shared" si="66"/>
        <v>m</v>
      </c>
      <c r="L716" s="19" t="str">
        <f t="shared" si="67"/>
        <v>Cup</v>
      </c>
      <c r="M716" s="19" t="str">
        <f t="shared" si="68"/>
        <v>2024</v>
      </c>
      <c r="N716" s="19" t="str">
        <f t="shared" si="69"/>
        <v>2024 Cup 3</v>
      </c>
      <c r="O716" s="19">
        <f>INDEX('Points ref'!B:B, MATCH($N716, 'Points ref'!A:A, 0))</f>
        <v>14</v>
      </c>
      <c r="P716" s="21" t="str">
        <f t="shared" si="70"/>
        <v>[ITA] SILVELLO, Andrea (54ae8efd)</v>
      </c>
      <c r="Q716" s="30">
        <f t="shared" ca="1" si="71"/>
        <v>47</v>
      </c>
    </row>
    <row r="717" spans="1:17" x14ac:dyDescent="0.2">
      <c r="A717" t="s">
        <v>1781</v>
      </c>
      <c r="B717" t="s">
        <v>40</v>
      </c>
      <c r="C717" t="s">
        <v>1782</v>
      </c>
      <c r="D717" t="s">
        <v>1783</v>
      </c>
      <c r="E717">
        <v>1</v>
      </c>
      <c r="F717" s="28">
        <v>28740</v>
      </c>
      <c r="G717" t="s">
        <v>376</v>
      </c>
      <c r="H717" t="s">
        <v>51</v>
      </c>
      <c r="I717">
        <v>1</v>
      </c>
      <c r="J717" t="s">
        <v>1718</v>
      </c>
      <c r="K717" s="19" t="str">
        <f t="shared" si="66"/>
        <v>m</v>
      </c>
      <c r="L717" s="19" t="str">
        <f t="shared" si="67"/>
        <v>Cup</v>
      </c>
      <c r="M717" s="19" t="str">
        <f t="shared" si="68"/>
        <v>2024</v>
      </c>
      <c r="N717" s="19" t="str">
        <f t="shared" si="69"/>
        <v>2024 Cup 1</v>
      </c>
      <c r="O717" s="19">
        <f>INDEX('Points ref'!B:B, MATCH($N717, 'Points ref'!A:A, 0))</f>
        <v>35</v>
      </c>
      <c r="P717" s="21" t="str">
        <f t="shared" si="70"/>
        <v>[POL] LASKOWSKI, Sebastian (854a4e2a)</v>
      </c>
      <c r="Q717" s="30">
        <f t="shared" ca="1" si="71"/>
        <v>47</v>
      </c>
    </row>
    <row r="718" spans="1:17" x14ac:dyDescent="0.2">
      <c r="A718" t="s">
        <v>535</v>
      </c>
      <c r="B718" t="s">
        <v>536</v>
      </c>
      <c r="C718" t="s">
        <v>537</v>
      </c>
      <c r="D718" t="s">
        <v>538</v>
      </c>
      <c r="E718">
        <v>1</v>
      </c>
      <c r="F718" s="28">
        <v>26204</v>
      </c>
      <c r="G718" t="s">
        <v>376</v>
      </c>
      <c r="H718" t="s">
        <v>51</v>
      </c>
      <c r="I718">
        <v>2</v>
      </c>
      <c r="J718" t="s">
        <v>1718</v>
      </c>
      <c r="K718" s="19" t="str">
        <f t="shared" si="66"/>
        <v>m</v>
      </c>
      <c r="L718" s="19" t="str">
        <f t="shared" si="67"/>
        <v>Cup</v>
      </c>
      <c r="M718" s="19" t="str">
        <f t="shared" si="68"/>
        <v>2024</v>
      </c>
      <c r="N718" s="19" t="str">
        <f t="shared" si="69"/>
        <v>2024 Cup 2</v>
      </c>
      <c r="O718" s="19">
        <f>INDEX('Points ref'!B:B, MATCH($N718, 'Points ref'!A:A, 0))</f>
        <v>21</v>
      </c>
      <c r="P718" s="21" t="str">
        <f t="shared" si="70"/>
        <v>[UKR] TUDAN, Vasyl (c6959afd)</v>
      </c>
      <c r="Q718" s="30">
        <f t="shared" ca="1" si="71"/>
        <v>54</v>
      </c>
    </row>
    <row r="719" spans="1:17" x14ac:dyDescent="0.2">
      <c r="A719" t="s">
        <v>1234</v>
      </c>
      <c r="B719" t="s">
        <v>487</v>
      </c>
      <c r="C719" t="s">
        <v>1235</v>
      </c>
      <c r="D719" t="s">
        <v>1236</v>
      </c>
      <c r="E719">
        <v>1</v>
      </c>
      <c r="F719" s="28">
        <v>28145</v>
      </c>
      <c r="G719" t="s">
        <v>376</v>
      </c>
      <c r="H719" t="s">
        <v>79</v>
      </c>
      <c r="I719">
        <v>1</v>
      </c>
      <c r="J719" t="s">
        <v>1718</v>
      </c>
      <c r="K719" s="19" t="str">
        <f t="shared" si="66"/>
        <v>m</v>
      </c>
      <c r="L719" s="19" t="str">
        <f t="shared" si="67"/>
        <v>Cup</v>
      </c>
      <c r="M719" s="19" t="str">
        <f t="shared" si="68"/>
        <v>2024</v>
      </c>
      <c r="N719" s="19" t="str">
        <f t="shared" si="69"/>
        <v>2024 Cup 1</v>
      </c>
      <c r="O719" s="19">
        <f>INDEX('Points ref'!B:B, MATCH($N719, 'Points ref'!A:A, 0))</f>
        <v>35</v>
      </c>
      <c r="P719" s="21" t="str">
        <f t="shared" si="70"/>
        <v>[CRO] SANCIC, Josip (97136b93)</v>
      </c>
      <c r="Q719" s="30">
        <f t="shared" ca="1" si="71"/>
        <v>48</v>
      </c>
    </row>
    <row r="720" spans="1:17" x14ac:dyDescent="0.2">
      <c r="A720" t="s">
        <v>1784</v>
      </c>
      <c r="B720" t="s">
        <v>40</v>
      </c>
      <c r="C720" t="s">
        <v>1785</v>
      </c>
      <c r="D720" t="s">
        <v>411</v>
      </c>
      <c r="E720">
        <v>1</v>
      </c>
      <c r="F720" s="28">
        <v>29217</v>
      </c>
      <c r="G720" t="s">
        <v>376</v>
      </c>
      <c r="H720" t="s">
        <v>79</v>
      </c>
      <c r="I720">
        <v>2</v>
      </c>
      <c r="J720" t="s">
        <v>1718</v>
      </c>
      <c r="K720" s="19" t="str">
        <f t="shared" si="66"/>
        <v>m</v>
      </c>
      <c r="L720" s="19" t="str">
        <f t="shared" si="67"/>
        <v>Cup</v>
      </c>
      <c r="M720" s="19" t="str">
        <f t="shared" si="68"/>
        <v>2024</v>
      </c>
      <c r="N720" s="19" t="str">
        <f t="shared" si="69"/>
        <v>2024 Cup 2</v>
      </c>
      <c r="O720" s="19">
        <f>INDEX('Points ref'!B:B, MATCH($N720, 'Points ref'!A:A, 0))</f>
        <v>21</v>
      </c>
      <c r="P720" s="21" t="str">
        <f t="shared" si="70"/>
        <v>[POL] OLEKSY, Adam (e245e2b9)</v>
      </c>
      <c r="Q720" s="30">
        <f t="shared" ca="1" si="71"/>
        <v>46</v>
      </c>
    </row>
    <row r="721" spans="1:17" x14ac:dyDescent="0.2">
      <c r="A721" t="s">
        <v>1786</v>
      </c>
      <c r="B721" t="s">
        <v>27</v>
      </c>
      <c r="C721" t="s">
        <v>1787</v>
      </c>
      <c r="D721" t="s">
        <v>1788</v>
      </c>
      <c r="E721">
        <v>1</v>
      </c>
      <c r="F721" s="28">
        <v>27512</v>
      </c>
      <c r="G721" t="s">
        <v>376</v>
      </c>
      <c r="H721" t="s">
        <v>79</v>
      </c>
      <c r="I721">
        <v>3</v>
      </c>
      <c r="J721" t="s">
        <v>1718</v>
      </c>
      <c r="K721" s="19" t="str">
        <f t="shared" si="66"/>
        <v>m</v>
      </c>
      <c r="L721" s="19" t="str">
        <f t="shared" si="67"/>
        <v>Cup</v>
      </c>
      <c r="M721" s="19" t="str">
        <f t="shared" si="68"/>
        <v>2024</v>
      </c>
      <c r="N721" s="19" t="str">
        <f t="shared" si="69"/>
        <v>2024 Cup 3</v>
      </c>
      <c r="O721" s="19">
        <f>INDEX('Points ref'!B:B, MATCH($N721, 'Points ref'!A:A, 0))</f>
        <v>14</v>
      </c>
      <c r="P721" s="21" t="str">
        <f t="shared" si="70"/>
        <v>[ITA] CHELI, Alessandro (be895ce5)</v>
      </c>
      <c r="Q721" s="30">
        <f t="shared" ca="1" si="71"/>
        <v>50</v>
      </c>
    </row>
    <row r="722" spans="1:17" x14ac:dyDescent="0.2">
      <c r="A722" t="s">
        <v>1789</v>
      </c>
      <c r="B722" t="s">
        <v>40</v>
      </c>
      <c r="C722" t="s">
        <v>1790</v>
      </c>
      <c r="D722" t="s">
        <v>1740</v>
      </c>
      <c r="E722">
        <v>1</v>
      </c>
      <c r="F722" s="28">
        <v>28840</v>
      </c>
      <c r="G722" t="s">
        <v>376</v>
      </c>
      <c r="H722" t="s">
        <v>79</v>
      </c>
      <c r="I722">
        <v>3</v>
      </c>
      <c r="J722" t="s">
        <v>1718</v>
      </c>
      <c r="K722" s="19" t="str">
        <f t="shared" si="66"/>
        <v>m</v>
      </c>
      <c r="L722" s="19" t="str">
        <f t="shared" si="67"/>
        <v>Cup</v>
      </c>
      <c r="M722" s="19" t="str">
        <f t="shared" si="68"/>
        <v>2024</v>
      </c>
      <c r="N722" s="19" t="str">
        <f t="shared" si="69"/>
        <v>2024 Cup 3</v>
      </c>
      <c r="O722" s="19">
        <f>INDEX('Points ref'!B:B, MATCH($N722, 'Points ref'!A:A, 0))</f>
        <v>14</v>
      </c>
      <c r="P722" s="21" t="str">
        <f t="shared" si="70"/>
        <v>[POL] PACURKOWSKI, Marcin (843c218b)</v>
      </c>
      <c r="Q722" s="30">
        <f t="shared" ca="1" si="71"/>
        <v>47</v>
      </c>
    </row>
    <row r="723" spans="1:17" x14ac:dyDescent="0.2">
      <c r="A723" t="s">
        <v>431</v>
      </c>
      <c r="B723" t="s">
        <v>23</v>
      </c>
      <c r="C723" t="s">
        <v>432</v>
      </c>
      <c r="D723" t="s">
        <v>433</v>
      </c>
      <c r="E723">
        <v>1</v>
      </c>
      <c r="F723" s="28">
        <v>27464</v>
      </c>
      <c r="G723" t="s">
        <v>376</v>
      </c>
      <c r="H723" t="s">
        <v>93</v>
      </c>
      <c r="I723">
        <v>1</v>
      </c>
      <c r="J723" t="s">
        <v>1718</v>
      </c>
      <c r="K723" s="19" t="str">
        <f t="shared" si="66"/>
        <v>m</v>
      </c>
      <c r="L723" s="19" t="str">
        <f t="shared" si="67"/>
        <v>Cup</v>
      </c>
      <c r="M723" s="19" t="str">
        <f t="shared" si="68"/>
        <v>2024</v>
      </c>
      <c r="N723" s="19" t="str">
        <f t="shared" si="69"/>
        <v>2024 Cup 1</v>
      </c>
      <c r="O723" s="19">
        <f>INDEX('Points ref'!B:B, MATCH($N723, 'Points ref'!A:A, 0))</f>
        <v>35</v>
      </c>
      <c r="P723" s="21" t="str">
        <f t="shared" si="70"/>
        <v>[CZE] MARTINEK, Roman (923d89f9)</v>
      </c>
      <c r="Q723" s="30">
        <f t="shared" ca="1" si="71"/>
        <v>50</v>
      </c>
    </row>
    <row r="724" spans="1:17" x14ac:dyDescent="0.2">
      <c r="A724" t="s">
        <v>1791</v>
      </c>
      <c r="B724" t="s">
        <v>40</v>
      </c>
      <c r="C724" t="s">
        <v>1792</v>
      </c>
      <c r="D724" t="s">
        <v>570</v>
      </c>
      <c r="E724">
        <v>1</v>
      </c>
      <c r="F724" s="28">
        <v>28188</v>
      </c>
      <c r="G724" t="s">
        <v>376</v>
      </c>
      <c r="H724" t="s">
        <v>93</v>
      </c>
      <c r="I724">
        <v>2</v>
      </c>
      <c r="J724" t="s">
        <v>1718</v>
      </c>
      <c r="K724" s="19" t="str">
        <f t="shared" si="66"/>
        <v>m</v>
      </c>
      <c r="L724" s="19" t="str">
        <f t="shared" si="67"/>
        <v>Cup</v>
      </c>
      <c r="M724" s="19" t="str">
        <f t="shared" si="68"/>
        <v>2024</v>
      </c>
      <c r="N724" s="19" t="str">
        <f t="shared" si="69"/>
        <v>2024 Cup 2</v>
      </c>
      <c r="O724" s="19">
        <f>INDEX('Points ref'!B:B, MATCH($N724, 'Points ref'!A:A, 0))</f>
        <v>21</v>
      </c>
      <c r="P724" s="21" t="str">
        <f t="shared" si="70"/>
        <v>[POL] RAS, Robert (412836c9)</v>
      </c>
      <c r="Q724" s="30">
        <f t="shared" ca="1" si="71"/>
        <v>48</v>
      </c>
    </row>
    <row r="725" spans="1:17" x14ac:dyDescent="0.2">
      <c r="A725" t="s">
        <v>1793</v>
      </c>
      <c r="B725" t="s">
        <v>413</v>
      </c>
      <c r="C725" t="s">
        <v>1794</v>
      </c>
      <c r="D725" t="s">
        <v>1795</v>
      </c>
      <c r="E725">
        <v>1</v>
      </c>
      <c r="F725" s="28">
        <v>29097</v>
      </c>
      <c r="G725" t="s">
        <v>376</v>
      </c>
      <c r="H725" t="s">
        <v>93</v>
      </c>
      <c r="I725">
        <v>3</v>
      </c>
      <c r="J725" t="s">
        <v>1718</v>
      </c>
      <c r="K725" s="19" t="str">
        <f t="shared" si="66"/>
        <v>m</v>
      </c>
      <c r="L725" s="19" t="str">
        <f t="shared" si="67"/>
        <v>Cup</v>
      </c>
      <c r="M725" s="19" t="str">
        <f t="shared" si="68"/>
        <v>2024</v>
      </c>
      <c r="N725" s="19" t="str">
        <f t="shared" si="69"/>
        <v>2024 Cup 3</v>
      </c>
      <c r="O725" s="19">
        <f>INDEX('Points ref'!B:B, MATCH($N725, 'Points ref'!A:A, 0))</f>
        <v>14</v>
      </c>
      <c r="P725" s="21" t="str">
        <f t="shared" si="70"/>
        <v>[SVK] DOBAI, Tibor (2d6a199c)</v>
      </c>
      <c r="Q725" s="30">
        <f t="shared" ca="1" si="71"/>
        <v>46</v>
      </c>
    </row>
    <row r="726" spans="1:17" x14ac:dyDescent="0.2">
      <c r="A726" t="s">
        <v>1796</v>
      </c>
      <c r="B726" t="s">
        <v>40</v>
      </c>
      <c r="C726" t="s">
        <v>1797</v>
      </c>
      <c r="D726" t="s">
        <v>1740</v>
      </c>
      <c r="E726">
        <v>1</v>
      </c>
      <c r="F726" s="28">
        <v>26809</v>
      </c>
      <c r="G726" t="s">
        <v>511</v>
      </c>
      <c r="H726" t="s">
        <v>20</v>
      </c>
      <c r="I726">
        <v>1</v>
      </c>
      <c r="J726" t="s">
        <v>1718</v>
      </c>
      <c r="K726" s="19" t="str">
        <f t="shared" si="66"/>
        <v>m</v>
      </c>
      <c r="L726" s="19" t="str">
        <f t="shared" si="67"/>
        <v>Cup</v>
      </c>
      <c r="M726" s="19" t="str">
        <f t="shared" si="68"/>
        <v>2024</v>
      </c>
      <c r="N726" s="19" t="str">
        <f t="shared" si="69"/>
        <v>2024 Cup 1</v>
      </c>
      <c r="O726" s="19">
        <f>INDEX('Points ref'!B:B, MATCH($N726, 'Points ref'!A:A, 0))</f>
        <v>35</v>
      </c>
      <c r="P726" s="21" t="str">
        <f t="shared" si="70"/>
        <v>[POL] PINTARA, Marcin (d42ae73a)</v>
      </c>
      <c r="Q726" s="30">
        <f t="shared" ca="1" si="71"/>
        <v>52</v>
      </c>
    </row>
    <row r="727" spans="1:17" x14ac:dyDescent="0.2">
      <c r="A727" t="s">
        <v>1356</v>
      </c>
      <c r="B727" t="s">
        <v>287</v>
      </c>
      <c r="C727" t="s">
        <v>1357</v>
      </c>
      <c r="D727" t="s">
        <v>564</v>
      </c>
      <c r="E727">
        <v>1</v>
      </c>
      <c r="F727" s="28">
        <v>24065</v>
      </c>
      <c r="G727" t="s">
        <v>511</v>
      </c>
      <c r="H727" t="s">
        <v>20</v>
      </c>
      <c r="I727">
        <v>2</v>
      </c>
      <c r="J727" t="s">
        <v>1718</v>
      </c>
      <c r="K727" s="19" t="str">
        <f t="shared" si="66"/>
        <v>m</v>
      </c>
      <c r="L727" s="19" t="str">
        <f t="shared" si="67"/>
        <v>Cup</v>
      </c>
      <c r="M727" s="19" t="str">
        <f t="shared" si="68"/>
        <v>2024</v>
      </c>
      <c r="N727" s="19" t="str">
        <f t="shared" si="69"/>
        <v>2024 Cup 2</v>
      </c>
      <c r="O727" s="19">
        <f>INDEX('Points ref'!B:B, MATCH($N727, 'Points ref'!A:A, 0))</f>
        <v>21</v>
      </c>
      <c r="P727" s="21" t="str">
        <f t="shared" si="70"/>
        <v>[AUT] HUFNAGEL, Karl (4f22f93b)</v>
      </c>
      <c r="Q727" s="30">
        <f t="shared" ca="1" si="71"/>
        <v>60</v>
      </c>
    </row>
    <row r="728" spans="1:17" x14ac:dyDescent="0.2">
      <c r="A728" t="s">
        <v>395</v>
      </c>
      <c r="B728" t="s">
        <v>40</v>
      </c>
      <c r="C728" t="s">
        <v>396</v>
      </c>
      <c r="D728" t="s">
        <v>300</v>
      </c>
      <c r="E728">
        <v>1</v>
      </c>
      <c r="F728" s="28">
        <v>27270</v>
      </c>
      <c r="G728" t="s">
        <v>511</v>
      </c>
      <c r="H728" t="s">
        <v>34</v>
      </c>
      <c r="I728">
        <v>1</v>
      </c>
      <c r="J728" t="s">
        <v>1718</v>
      </c>
      <c r="K728" s="19" t="str">
        <f t="shared" si="66"/>
        <v>m</v>
      </c>
      <c r="L728" s="19" t="str">
        <f t="shared" si="67"/>
        <v>Cup</v>
      </c>
      <c r="M728" s="19" t="str">
        <f t="shared" si="68"/>
        <v>2024</v>
      </c>
      <c r="N728" s="19" t="str">
        <f t="shared" si="69"/>
        <v>2024 Cup 1</v>
      </c>
      <c r="O728" s="19">
        <f>INDEX('Points ref'!B:B, MATCH($N728, 'Points ref'!A:A, 0))</f>
        <v>35</v>
      </c>
      <c r="P728" s="21" t="str">
        <f t="shared" si="70"/>
        <v>[POL] KACZMAREK, Krzysztof (5aa28b78)</v>
      </c>
      <c r="Q728" s="30">
        <f t="shared" ca="1" si="71"/>
        <v>51</v>
      </c>
    </row>
    <row r="729" spans="1:17" x14ac:dyDescent="0.2">
      <c r="A729" t="s">
        <v>525</v>
      </c>
      <c r="B729" t="s">
        <v>40</v>
      </c>
      <c r="C729" t="s">
        <v>526</v>
      </c>
      <c r="D729" t="s">
        <v>300</v>
      </c>
      <c r="E729">
        <v>1</v>
      </c>
      <c r="F729" s="28">
        <v>25732</v>
      </c>
      <c r="G729" t="s">
        <v>511</v>
      </c>
      <c r="H729" t="s">
        <v>34</v>
      </c>
      <c r="I729">
        <v>2</v>
      </c>
      <c r="J729" t="s">
        <v>1718</v>
      </c>
      <c r="K729" s="19" t="str">
        <f t="shared" si="66"/>
        <v>m</v>
      </c>
      <c r="L729" s="19" t="str">
        <f t="shared" si="67"/>
        <v>Cup</v>
      </c>
      <c r="M729" s="19" t="str">
        <f t="shared" si="68"/>
        <v>2024</v>
      </c>
      <c r="N729" s="19" t="str">
        <f t="shared" si="69"/>
        <v>2024 Cup 2</v>
      </c>
      <c r="O729" s="19">
        <f>INDEX('Points ref'!B:B, MATCH($N729, 'Points ref'!A:A, 0))</f>
        <v>21</v>
      </c>
      <c r="P729" s="21" t="str">
        <f t="shared" si="70"/>
        <v>[POL] CZUPRYNA, Krzysztof (f1743984)</v>
      </c>
      <c r="Q729" s="30">
        <f t="shared" ca="1" si="71"/>
        <v>55</v>
      </c>
    </row>
    <row r="730" spans="1:17" x14ac:dyDescent="0.2">
      <c r="A730" t="s">
        <v>1663</v>
      </c>
      <c r="B730" t="s">
        <v>23</v>
      </c>
      <c r="C730" t="s">
        <v>1664</v>
      </c>
      <c r="D730" t="s">
        <v>531</v>
      </c>
      <c r="E730">
        <v>1</v>
      </c>
      <c r="F730" s="28">
        <v>25745</v>
      </c>
      <c r="G730" t="s">
        <v>511</v>
      </c>
      <c r="H730" t="s">
        <v>34</v>
      </c>
      <c r="I730">
        <v>3</v>
      </c>
      <c r="J730" t="s">
        <v>1718</v>
      </c>
      <c r="K730" s="19" t="str">
        <f t="shared" si="66"/>
        <v>m</v>
      </c>
      <c r="L730" s="19" t="str">
        <f t="shared" si="67"/>
        <v>Cup</v>
      </c>
      <c r="M730" s="19" t="str">
        <f t="shared" si="68"/>
        <v>2024</v>
      </c>
      <c r="N730" s="19" t="str">
        <f t="shared" si="69"/>
        <v>2024 Cup 3</v>
      </c>
      <c r="O730" s="19">
        <f>INDEX('Points ref'!B:B, MATCH($N730, 'Points ref'!A:A, 0))</f>
        <v>14</v>
      </c>
      <c r="P730" s="21" t="str">
        <f t="shared" si="70"/>
        <v>[CZE] KOLESAR, Peter (6f9664a7)</v>
      </c>
      <c r="Q730" s="30">
        <f t="shared" ca="1" si="71"/>
        <v>55</v>
      </c>
    </row>
    <row r="731" spans="1:17" x14ac:dyDescent="0.2">
      <c r="A731" t="s">
        <v>1226</v>
      </c>
      <c r="B731" t="s">
        <v>40</v>
      </c>
      <c r="C731" t="s">
        <v>1227</v>
      </c>
      <c r="D731" t="s">
        <v>1228</v>
      </c>
      <c r="E731">
        <v>1</v>
      </c>
      <c r="F731" s="28">
        <v>28602</v>
      </c>
      <c r="G731" t="s">
        <v>511</v>
      </c>
      <c r="H731" t="s">
        <v>66</v>
      </c>
      <c r="I731">
        <v>1</v>
      </c>
      <c r="J731" t="s">
        <v>1718</v>
      </c>
      <c r="K731" s="19" t="str">
        <f t="shared" si="66"/>
        <v>m</v>
      </c>
      <c r="L731" s="19" t="str">
        <f t="shared" si="67"/>
        <v>Cup</v>
      </c>
      <c r="M731" s="19" t="str">
        <f t="shared" si="68"/>
        <v>2024</v>
      </c>
      <c r="N731" s="19" t="str">
        <f t="shared" si="69"/>
        <v>2024 Cup 1</v>
      </c>
      <c r="O731" s="19">
        <f>INDEX('Points ref'!B:B, MATCH($N731, 'Points ref'!A:A, 0))</f>
        <v>35</v>
      </c>
      <c r="P731" s="21" t="str">
        <f t="shared" si="70"/>
        <v>[POL] GAJDAMAKIN, Radoslaw (8f649386)</v>
      </c>
      <c r="Q731" s="30">
        <f t="shared" ca="1" si="71"/>
        <v>47</v>
      </c>
    </row>
    <row r="732" spans="1:17" x14ac:dyDescent="0.2">
      <c r="A732" t="s">
        <v>1674</v>
      </c>
      <c r="B732" t="s">
        <v>1195</v>
      </c>
      <c r="C732" t="s">
        <v>1675</v>
      </c>
      <c r="D732" t="s">
        <v>1676</v>
      </c>
      <c r="E732">
        <v>1</v>
      </c>
      <c r="F732" s="28">
        <v>25691</v>
      </c>
      <c r="G732" t="s">
        <v>511</v>
      </c>
      <c r="H732" t="s">
        <v>66</v>
      </c>
      <c r="I732">
        <v>2</v>
      </c>
      <c r="J732" t="s">
        <v>1718</v>
      </c>
      <c r="K732" s="19" t="str">
        <f t="shared" si="66"/>
        <v>m</v>
      </c>
      <c r="L732" s="19" t="str">
        <f t="shared" si="67"/>
        <v>Cup</v>
      </c>
      <c r="M732" s="19" t="str">
        <f t="shared" si="68"/>
        <v>2024</v>
      </c>
      <c r="N732" s="19" t="str">
        <f t="shared" si="69"/>
        <v>2024 Cup 2</v>
      </c>
      <c r="O732" s="19">
        <f>INDEX('Points ref'!B:B, MATCH($N732, 'Points ref'!A:A, 0))</f>
        <v>21</v>
      </c>
      <c r="P732" s="21" t="str">
        <f t="shared" si="70"/>
        <v>[USA] MARQUEZ, RAY (38798d3c)</v>
      </c>
      <c r="Q732" s="30">
        <f t="shared" ca="1" si="71"/>
        <v>55</v>
      </c>
    </row>
    <row r="733" spans="1:17" x14ac:dyDescent="0.2">
      <c r="A733" t="s">
        <v>1798</v>
      </c>
      <c r="B733" t="s">
        <v>889</v>
      </c>
      <c r="C733" t="s">
        <v>1799</v>
      </c>
      <c r="D733" t="s">
        <v>85</v>
      </c>
      <c r="E733">
        <v>1</v>
      </c>
      <c r="F733" s="28">
        <v>28522</v>
      </c>
      <c r="G733" t="s">
        <v>511</v>
      </c>
      <c r="H733" t="s">
        <v>66</v>
      </c>
      <c r="I733">
        <v>3</v>
      </c>
      <c r="J733" t="s">
        <v>1718</v>
      </c>
      <c r="K733" s="19" t="str">
        <f t="shared" si="66"/>
        <v>m</v>
      </c>
      <c r="L733" s="19" t="str">
        <f t="shared" si="67"/>
        <v>Cup</v>
      </c>
      <c r="M733" s="19" t="str">
        <f t="shared" si="68"/>
        <v>2024</v>
      </c>
      <c r="N733" s="19" t="str">
        <f t="shared" si="69"/>
        <v>2024 Cup 3</v>
      </c>
      <c r="O733" s="19">
        <f>INDEX('Points ref'!B:B, MATCH($N733, 'Points ref'!A:A, 0))</f>
        <v>14</v>
      </c>
      <c r="P733" s="21" t="str">
        <f t="shared" si="70"/>
        <v>[ISR] SEDNEV, Konstantin (99b21e6f)</v>
      </c>
      <c r="Q733" s="30">
        <f t="shared" ca="1" si="71"/>
        <v>47</v>
      </c>
    </row>
    <row r="734" spans="1:17" x14ac:dyDescent="0.2">
      <c r="A734">
        <v>18248349</v>
      </c>
      <c r="B734" t="s">
        <v>40</v>
      </c>
      <c r="C734" t="s">
        <v>426</v>
      </c>
      <c r="D734" t="s">
        <v>427</v>
      </c>
      <c r="E734">
        <v>1</v>
      </c>
      <c r="F734" s="28">
        <v>27072</v>
      </c>
      <c r="G734" t="s">
        <v>511</v>
      </c>
      <c r="H734" t="s">
        <v>79</v>
      </c>
      <c r="I734">
        <v>1</v>
      </c>
      <c r="J734" t="s">
        <v>1718</v>
      </c>
      <c r="K734" s="19" t="str">
        <f t="shared" si="66"/>
        <v>m</v>
      </c>
      <c r="L734" s="19" t="str">
        <f t="shared" si="67"/>
        <v>Cup</v>
      </c>
      <c r="M734" s="19" t="str">
        <f t="shared" si="68"/>
        <v>2024</v>
      </c>
      <c r="N734" s="19" t="str">
        <f t="shared" si="69"/>
        <v>2024 Cup 1</v>
      </c>
      <c r="O734" s="19">
        <f>INDEX('Points ref'!B:B, MATCH($N734, 'Points ref'!A:A, 0))</f>
        <v>35</v>
      </c>
      <c r="P734" s="21" t="str">
        <f t="shared" si="70"/>
        <v>[POL] BANASZAK, Waldemar (18248349)</v>
      </c>
      <c r="Q734" s="30">
        <f t="shared" ca="1" si="71"/>
        <v>51</v>
      </c>
    </row>
    <row r="735" spans="1:17" x14ac:dyDescent="0.2">
      <c r="A735" t="s">
        <v>1800</v>
      </c>
      <c r="B735" t="s">
        <v>44</v>
      </c>
      <c r="C735" t="s">
        <v>1801</v>
      </c>
      <c r="D735" t="s">
        <v>1802</v>
      </c>
      <c r="E735">
        <v>1</v>
      </c>
      <c r="F735" s="28">
        <v>26278</v>
      </c>
      <c r="G735" t="s">
        <v>511</v>
      </c>
      <c r="H735" t="s">
        <v>79</v>
      </c>
      <c r="I735">
        <v>2</v>
      </c>
      <c r="J735" t="s">
        <v>1718</v>
      </c>
      <c r="K735" s="19" t="str">
        <f t="shared" si="66"/>
        <v>m</v>
      </c>
      <c r="L735" s="19" t="str">
        <f t="shared" si="67"/>
        <v>Cup</v>
      </c>
      <c r="M735" s="19" t="str">
        <f t="shared" si="68"/>
        <v>2024</v>
      </c>
      <c r="N735" s="19" t="str">
        <f t="shared" si="69"/>
        <v>2024 Cup 2</v>
      </c>
      <c r="O735" s="19">
        <f>INDEX('Points ref'!B:B, MATCH($N735, 'Points ref'!A:A, 0))</f>
        <v>21</v>
      </c>
      <c r="P735" s="21" t="str">
        <f t="shared" si="70"/>
        <v>[BEL] CHRISTIAENS, Carl (e9e35e56)</v>
      </c>
      <c r="Q735" s="30">
        <f t="shared" ca="1" si="71"/>
        <v>54</v>
      </c>
    </row>
    <row r="736" spans="1:17" x14ac:dyDescent="0.2">
      <c r="A736" t="s">
        <v>1803</v>
      </c>
      <c r="B736" t="s">
        <v>27</v>
      </c>
      <c r="C736" t="s">
        <v>1804</v>
      </c>
      <c r="D736" t="s">
        <v>1805</v>
      </c>
      <c r="E736">
        <v>1</v>
      </c>
      <c r="F736" s="28">
        <v>27312</v>
      </c>
      <c r="G736" t="s">
        <v>511</v>
      </c>
      <c r="H736" t="s">
        <v>79</v>
      </c>
      <c r="I736">
        <v>3</v>
      </c>
      <c r="J736" t="s">
        <v>1718</v>
      </c>
      <c r="K736" s="19" t="str">
        <f t="shared" si="66"/>
        <v>m</v>
      </c>
      <c r="L736" s="19" t="str">
        <f t="shared" si="67"/>
        <v>Cup</v>
      </c>
      <c r="M736" s="19" t="str">
        <f t="shared" si="68"/>
        <v>2024</v>
      </c>
      <c r="N736" s="19" t="str">
        <f t="shared" si="69"/>
        <v>2024 Cup 3</v>
      </c>
      <c r="O736" s="19">
        <f>INDEX('Points ref'!B:B, MATCH($N736, 'Points ref'!A:A, 0))</f>
        <v>14</v>
      </c>
      <c r="P736" s="21" t="str">
        <f t="shared" si="70"/>
        <v>[ITA] MASIN, Daniel (4b86e2a1)</v>
      </c>
      <c r="Q736" s="30">
        <f t="shared" ca="1" si="71"/>
        <v>51</v>
      </c>
    </row>
    <row r="737" spans="1:17" x14ac:dyDescent="0.2">
      <c r="A737" t="s">
        <v>1806</v>
      </c>
      <c r="B737" t="s">
        <v>27</v>
      </c>
      <c r="C737" t="s">
        <v>1807</v>
      </c>
      <c r="D737" t="s">
        <v>1808</v>
      </c>
      <c r="E737">
        <v>2</v>
      </c>
      <c r="F737" s="28">
        <v>27128</v>
      </c>
      <c r="G737" t="s">
        <v>589</v>
      </c>
      <c r="H737" t="s">
        <v>117</v>
      </c>
      <c r="I737">
        <v>1</v>
      </c>
      <c r="J737" t="s">
        <v>1718</v>
      </c>
      <c r="K737" s="19" t="str">
        <f t="shared" si="66"/>
        <v>w</v>
      </c>
      <c r="L737" s="19" t="str">
        <f t="shared" si="67"/>
        <v>Cup</v>
      </c>
      <c r="M737" s="19" t="str">
        <f t="shared" si="68"/>
        <v>2024</v>
      </c>
      <c r="N737" s="19" t="str">
        <f t="shared" si="69"/>
        <v>2024 Cup 1</v>
      </c>
      <c r="O737" s="19">
        <f>INDEX('Points ref'!B:B, MATCH($N737, 'Points ref'!A:A, 0))</f>
        <v>35</v>
      </c>
      <c r="P737" s="21" t="str">
        <f t="shared" si="70"/>
        <v>[ITA] PAOLETTI, Ilenia (adf97c4b)</v>
      </c>
      <c r="Q737" s="30">
        <f t="shared" ca="1" si="71"/>
        <v>51</v>
      </c>
    </row>
    <row r="738" spans="1:17" x14ac:dyDescent="0.2">
      <c r="A738" t="s">
        <v>496</v>
      </c>
      <c r="B738" t="s">
        <v>287</v>
      </c>
      <c r="C738" t="s">
        <v>497</v>
      </c>
      <c r="D738" t="s">
        <v>498</v>
      </c>
      <c r="E738">
        <v>2</v>
      </c>
      <c r="F738" s="28">
        <v>28574</v>
      </c>
      <c r="G738" t="s">
        <v>589</v>
      </c>
      <c r="H738" t="s">
        <v>261</v>
      </c>
      <c r="I738">
        <v>1</v>
      </c>
      <c r="J738" t="s">
        <v>1718</v>
      </c>
      <c r="K738" s="19" t="str">
        <f t="shared" si="66"/>
        <v>w</v>
      </c>
      <c r="L738" s="19" t="str">
        <f t="shared" si="67"/>
        <v>Cup</v>
      </c>
      <c r="M738" s="19" t="str">
        <f t="shared" si="68"/>
        <v>2024</v>
      </c>
      <c r="N738" s="19" t="str">
        <f t="shared" si="69"/>
        <v>2024 Cup 1</v>
      </c>
      <c r="O738" s="19">
        <f>INDEX('Points ref'!B:B, MATCH($N738, 'Points ref'!A:A, 0))</f>
        <v>35</v>
      </c>
      <c r="P738" s="21" t="str">
        <f t="shared" si="70"/>
        <v>[AUT] LOOS, Claudia (e15ebc8a)</v>
      </c>
      <c r="Q738" s="30">
        <f t="shared" ca="1" si="71"/>
        <v>47</v>
      </c>
    </row>
    <row r="739" spans="1:17" x14ac:dyDescent="0.2">
      <c r="A739" t="s">
        <v>1809</v>
      </c>
      <c r="B739" t="s">
        <v>1277</v>
      </c>
      <c r="C739" t="s">
        <v>1810</v>
      </c>
      <c r="D739" t="s">
        <v>765</v>
      </c>
      <c r="E739">
        <v>1</v>
      </c>
      <c r="F739" s="28">
        <v>23793</v>
      </c>
      <c r="G739" t="s">
        <v>608</v>
      </c>
      <c r="H739" t="s">
        <v>51</v>
      </c>
      <c r="I739">
        <v>1</v>
      </c>
      <c r="J739" t="s">
        <v>1718</v>
      </c>
      <c r="K739" s="19" t="str">
        <f t="shared" si="66"/>
        <v>m</v>
      </c>
      <c r="L739" s="19" t="str">
        <f t="shared" si="67"/>
        <v>Cup</v>
      </c>
      <c r="M739" s="19" t="str">
        <f t="shared" si="68"/>
        <v>2024</v>
      </c>
      <c r="N739" s="19" t="str">
        <f t="shared" si="69"/>
        <v>2024 Cup 1</v>
      </c>
      <c r="O739" s="19">
        <f>INDEX('Points ref'!B:B, MATCH($N739, 'Points ref'!A:A, 0))</f>
        <v>35</v>
      </c>
      <c r="P739" s="21" t="str">
        <f t="shared" si="70"/>
        <v>[CAN] TARGOSINSKI, Artur (6521e61a)</v>
      </c>
      <c r="Q739" s="30">
        <f t="shared" ca="1" si="71"/>
        <v>60</v>
      </c>
    </row>
    <row r="740" spans="1:17" x14ac:dyDescent="0.2">
      <c r="A740" t="s">
        <v>1811</v>
      </c>
      <c r="B740" t="s">
        <v>40</v>
      </c>
      <c r="C740" t="s">
        <v>1812</v>
      </c>
      <c r="D740" t="s">
        <v>1813</v>
      </c>
      <c r="E740">
        <v>1</v>
      </c>
      <c r="F740" s="28">
        <v>24751</v>
      </c>
      <c r="G740" t="s">
        <v>608</v>
      </c>
      <c r="H740" t="s">
        <v>51</v>
      </c>
      <c r="I740">
        <v>2</v>
      </c>
      <c r="J740" t="s">
        <v>1718</v>
      </c>
      <c r="K740" s="19" t="str">
        <f t="shared" si="66"/>
        <v>m</v>
      </c>
      <c r="L740" s="19" t="str">
        <f t="shared" si="67"/>
        <v>Cup</v>
      </c>
      <c r="M740" s="19" t="str">
        <f t="shared" si="68"/>
        <v>2024</v>
      </c>
      <c r="N740" s="19" t="str">
        <f t="shared" si="69"/>
        <v>2024 Cup 2</v>
      </c>
      <c r="O740" s="19">
        <f>INDEX('Points ref'!B:B, MATCH($N740, 'Points ref'!A:A, 0))</f>
        <v>21</v>
      </c>
      <c r="P740" s="21" t="str">
        <f t="shared" si="70"/>
        <v>[POL] TUSZYNSKI, Tomasz (6667d46d)</v>
      </c>
      <c r="Q740" s="30">
        <f t="shared" ca="1" si="71"/>
        <v>58</v>
      </c>
    </row>
    <row r="741" spans="1:17" x14ac:dyDescent="0.2">
      <c r="A741" t="s">
        <v>1814</v>
      </c>
      <c r="B741" t="s">
        <v>27</v>
      </c>
      <c r="C741" t="s">
        <v>1815</v>
      </c>
      <c r="D741" t="s">
        <v>1816</v>
      </c>
      <c r="E741">
        <v>1</v>
      </c>
      <c r="F741" s="28">
        <v>25271</v>
      </c>
      <c r="G741" t="s">
        <v>608</v>
      </c>
      <c r="H741" t="s">
        <v>66</v>
      </c>
      <c r="I741">
        <v>1</v>
      </c>
      <c r="J741" t="s">
        <v>1718</v>
      </c>
      <c r="K741" s="19" t="str">
        <f t="shared" si="66"/>
        <v>m</v>
      </c>
      <c r="L741" s="19" t="str">
        <f t="shared" si="67"/>
        <v>Cup</v>
      </c>
      <c r="M741" s="19" t="str">
        <f t="shared" si="68"/>
        <v>2024</v>
      </c>
      <c r="N741" s="19" t="str">
        <f t="shared" si="69"/>
        <v>2024 Cup 1</v>
      </c>
      <c r="O741" s="19">
        <f>INDEX('Points ref'!B:B, MATCH($N741, 'Points ref'!A:A, 0))</f>
        <v>35</v>
      </c>
      <c r="P741" s="21" t="str">
        <f t="shared" si="70"/>
        <v>[ITA] SPADINI, Luca (7c4b1147)</v>
      </c>
      <c r="Q741" s="30">
        <f t="shared" ca="1" si="71"/>
        <v>56</v>
      </c>
    </row>
    <row r="742" spans="1:17" x14ac:dyDescent="0.2">
      <c r="A742" t="s">
        <v>639</v>
      </c>
      <c r="B742" t="s">
        <v>27</v>
      </c>
      <c r="C742" t="s">
        <v>640</v>
      </c>
      <c r="D742" t="s">
        <v>641</v>
      </c>
      <c r="E742">
        <v>1</v>
      </c>
      <c r="F742" s="28">
        <v>24847</v>
      </c>
      <c r="G742" t="s">
        <v>608</v>
      </c>
      <c r="H742" t="s">
        <v>66</v>
      </c>
      <c r="I742">
        <v>2</v>
      </c>
      <c r="J742" t="s">
        <v>1718</v>
      </c>
      <c r="K742" s="19" t="str">
        <f t="shared" si="66"/>
        <v>m</v>
      </c>
      <c r="L742" s="19" t="str">
        <f t="shared" si="67"/>
        <v>Cup</v>
      </c>
      <c r="M742" s="19" t="str">
        <f t="shared" si="68"/>
        <v>2024</v>
      </c>
      <c r="N742" s="19" t="str">
        <f t="shared" si="69"/>
        <v>2024 Cup 2</v>
      </c>
      <c r="O742" s="19">
        <f>INDEX('Points ref'!B:B, MATCH($N742, 'Points ref'!A:A, 0))</f>
        <v>21</v>
      </c>
      <c r="P742" s="21" t="str">
        <f t="shared" si="70"/>
        <v>[ITA] MARVERTI, Fernando (6f185a92)</v>
      </c>
      <c r="Q742" s="30">
        <f t="shared" ca="1" si="71"/>
        <v>57</v>
      </c>
    </row>
    <row r="743" spans="1:17" x14ac:dyDescent="0.2">
      <c r="A743" t="s">
        <v>1373</v>
      </c>
      <c r="B743" t="s">
        <v>40</v>
      </c>
      <c r="C743" t="s">
        <v>1374</v>
      </c>
      <c r="D743" t="s">
        <v>1375</v>
      </c>
      <c r="E743">
        <v>1</v>
      </c>
      <c r="F743" s="28">
        <v>24226</v>
      </c>
      <c r="G743" t="s">
        <v>608</v>
      </c>
      <c r="H743" t="s">
        <v>66</v>
      </c>
      <c r="I743">
        <v>3</v>
      </c>
      <c r="J743" t="s">
        <v>1718</v>
      </c>
      <c r="K743" s="19" t="str">
        <f t="shared" si="66"/>
        <v>m</v>
      </c>
      <c r="L743" s="19" t="str">
        <f t="shared" si="67"/>
        <v>Cup</v>
      </c>
      <c r="M743" s="19" t="str">
        <f t="shared" si="68"/>
        <v>2024</v>
      </c>
      <c r="N743" s="19" t="str">
        <f t="shared" si="69"/>
        <v>2024 Cup 3</v>
      </c>
      <c r="O743" s="19">
        <f>INDEX('Points ref'!B:B, MATCH($N743, 'Points ref'!A:A, 0))</f>
        <v>14</v>
      </c>
      <c r="P743" s="21" t="str">
        <f t="shared" si="70"/>
        <v>[POL] PAWLOWSKI, Dariusz (d7f48486)</v>
      </c>
      <c r="Q743" s="30">
        <f t="shared" ca="1" si="71"/>
        <v>59</v>
      </c>
    </row>
    <row r="744" spans="1:17" x14ac:dyDescent="0.2">
      <c r="A744" t="s">
        <v>1817</v>
      </c>
      <c r="B744" t="s">
        <v>40</v>
      </c>
      <c r="C744" t="s">
        <v>1818</v>
      </c>
      <c r="D744" t="s">
        <v>1819</v>
      </c>
      <c r="E744">
        <v>1</v>
      </c>
      <c r="F744" s="28">
        <v>24263</v>
      </c>
      <c r="G744" t="s">
        <v>608</v>
      </c>
      <c r="H744" t="s">
        <v>79</v>
      </c>
      <c r="I744">
        <v>1</v>
      </c>
      <c r="J744" t="s">
        <v>1718</v>
      </c>
      <c r="K744" s="19" t="str">
        <f t="shared" si="66"/>
        <v>m</v>
      </c>
      <c r="L744" s="19" t="str">
        <f t="shared" si="67"/>
        <v>Cup</v>
      </c>
      <c r="M744" s="19" t="str">
        <f t="shared" si="68"/>
        <v>2024</v>
      </c>
      <c r="N744" s="19" t="str">
        <f t="shared" si="69"/>
        <v>2024 Cup 1</v>
      </c>
      <c r="O744" s="19">
        <f>INDEX('Points ref'!B:B, MATCH($N744, 'Points ref'!A:A, 0))</f>
        <v>35</v>
      </c>
      <c r="P744" s="21" t="str">
        <f t="shared" si="70"/>
        <v>[POL] DOMOWICZ, Jaroslaw (ef6ca816)</v>
      </c>
      <c r="Q744" s="30">
        <f t="shared" ca="1" si="71"/>
        <v>59</v>
      </c>
    </row>
    <row r="745" spans="1:17" x14ac:dyDescent="0.2">
      <c r="A745" t="s">
        <v>649</v>
      </c>
      <c r="B745" t="s">
        <v>287</v>
      </c>
      <c r="C745" t="s">
        <v>650</v>
      </c>
      <c r="D745" t="s">
        <v>564</v>
      </c>
      <c r="E745">
        <v>1</v>
      </c>
      <c r="F745" s="28">
        <v>24101</v>
      </c>
      <c r="G745" t="s">
        <v>608</v>
      </c>
      <c r="H745" t="s">
        <v>79</v>
      </c>
      <c r="I745">
        <v>2</v>
      </c>
      <c r="J745" t="s">
        <v>1718</v>
      </c>
      <c r="K745" s="19" t="str">
        <f t="shared" si="66"/>
        <v>m</v>
      </c>
      <c r="L745" s="19" t="str">
        <f t="shared" si="67"/>
        <v>Cup</v>
      </c>
      <c r="M745" s="19" t="str">
        <f t="shared" si="68"/>
        <v>2024</v>
      </c>
      <c r="N745" s="19" t="str">
        <f t="shared" si="69"/>
        <v>2024 Cup 2</v>
      </c>
      <c r="O745" s="19">
        <f>INDEX('Points ref'!B:B, MATCH($N745, 'Points ref'!A:A, 0))</f>
        <v>21</v>
      </c>
      <c r="P745" s="21" t="str">
        <f t="shared" si="70"/>
        <v>[AUT] MOSER, Karl (ee3b1aa9)</v>
      </c>
      <c r="Q745" s="30">
        <f t="shared" ca="1" si="71"/>
        <v>60</v>
      </c>
    </row>
    <row r="746" spans="1:17" x14ac:dyDescent="0.2">
      <c r="A746" t="s">
        <v>1820</v>
      </c>
      <c r="B746" t="s">
        <v>40</v>
      </c>
      <c r="C746" t="s">
        <v>1821</v>
      </c>
      <c r="D746" t="s">
        <v>1822</v>
      </c>
      <c r="E746">
        <v>1</v>
      </c>
      <c r="F746" s="28">
        <v>24626</v>
      </c>
      <c r="G746" t="s">
        <v>608</v>
      </c>
      <c r="H746" t="s">
        <v>79</v>
      </c>
      <c r="I746">
        <v>3</v>
      </c>
      <c r="J746" t="s">
        <v>1718</v>
      </c>
      <c r="K746" s="19" t="str">
        <f t="shared" si="66"/>
        <v>m</v>
      </c>
      <c r="L746" s="19" t="str">
        <f t="shared" si="67"/>
        <v>Cup</v>
      </c>
      <c r="M746" s="19" t="str">
        <f t="shared" si="68"/>
        <v>2024</v>
      </c>
      <c r="N746" s="19" t="str">
        <f t="shared" si="69"/>
        <v>2024 Cup 3</v>
      </c>
      <c r="O746" s="19">
        <f>INDEX('Points ref'!B:B, MATCH($N746, 'Points ref'!A:A, 0))</f>
        <v>14</v>
      </c>
      <c r="P746" s="21" t="str">
        <f t="shared" si="70"/>
        <v>[POL] JAROSINSKI, Leszek (ad145c72)</v>
      </c>
      <c r="Q746" s="30">
        <f t="shared" ca="1" si="71"/>
        <v>58</v>
      </c>
    </row>
    <row r="747" spans="1:17" x14ac:dyDescent="0.2">
      <c r="A747" t="s">
        <v>662</v>
      </c>
      <c r="B747" t="s">
        <v>40</v>
      </c>
      <c r="C747" t="s">
        <v>663</v>
      </c>
      <c r="D747" t="s">
        <v>664</v>
      </c>
      <c r="E747">
        <v>1</v>
      </c>
      <c r="F747" s="28">
        <v>23747</v>
      </c>
      <c r="G747" t="s">
        <v>608</v>
      </c>
      <c r="H747" t="s">
        <v>93</v>
      </c>
      <c r="I747">
        <v>1</v>
      </c>
      <c r="J747" t="s">
        <v>1718</v>
      </c>
      <c r="K747" s="19" t="str">
        <f t="shared" si="66"/>
        <v>m</v>
      </c>
      <c r="L747" s="19" t="str">
        <f t="shared" si="67"/>
        <v>Cup</v>
      </c>
      <c r="M747" s="19" t="str">
        <f t="shared" si="68"/>
        <v>2024</v>
      </c>
      <c r="N747" s="19" t="str">
        <f t="shared" si="69"/>
        <v>2024 Cup 1</v>
      </c>
      <c r="O747" s="19">
        <f>INDEX('Points ref'!B:B, MATCH($N747, 'Points ref'!A:A, 0))</f>
        <v>35</v>
      </c>
      <c r="P747" s="21" t="str">
        <f t="shared" si="70"/>
        <v>[POL] KAMINSKI, Slawomir (f7992b93)</v>
      </c>
      <c r="Q747" s="30">
        <f t="shared" ca="1" si="71"/>
        <v>60</v>
      </c>
    </row>
    <row r="748" spans="1:17" x14ac:dyDescent="0.2">
      <c r="A748" t="s">
        <v>1823</v>
      </c>
      <c r="B748" t="s">
        <v>16</v>
      </c>
      <c r="C748" t="s">
        <v>1824</v>
      </c>
      <c r="D748" t="s">
        <v>1825</v>
      </c>
      <c r="E748">
        <v>1</v>
      </c>
      <c r="F748" s="28">
        <v>26618</v>
      </c>
      <c r="G748" t="s">
        <v>608</v>
      </c>
      <c r="H748" t="s">
        <v>93</v>
      </c>
      <c r="I748">
        <v>2</v>
      </c>
      <c r="J748" t="s">
        <v>1718</v>
      </c>
      <c r="K748" s="19" t="str">
        <f t="shared" si="66"/>
        <v>m</v>
      </c>
      <c r="L748" s="19" t="str">
        <f t="shared" si="67"/>
        <v>Cup</v>
      </c>
      <c r="M748" s="19" t="str">
        <f t="shared" si="68"/>
        <v>2024</v>
      </c>
      <c r="N748" s="19" t="str">
        <f t="shared" si="69"/>
        <v>2024 Cup 2</v>
      </c>
      <c r="O748" s="19">
        <f>INDEX('Points ref'!B:B, MATCH($N748, 'Points ref'!A:A, 0))</f>
        <v>21</v>
      </c>
      <c r="P748" s="21" t="str">
        <f t="shared" si="70"/>
        <v>[FRA] WITZ, Frank (a94b37df)</v>
      </c>
      <c r="Q748" s="30">
        <f t="shared" ca="1" si="71"/>
        <v>53</v>
      </c>
    </row>
    <row r="749" spans="1:17" x14ac:dyDescent="0.2">
      <c r="A749" t="s">
        <v>1826</v>
      </c>
      <c r="B749" t="s">
        <v>1277</v>
      </c>
      <c r="C749" t="s">
        <v>1827</v>
      </c>
      <c r="D749" t="s">
        <v>803</v>
      </c>
      <c r="E749">
        <v>1</v>
      </c>
      <c r="F749" s="28">
        <v>23834</v>
      </c>
      <c r="G749" t="s">
        <v>608</v>
      </c>
      <c r="H749" t="s">
        <v>93</v>
      </c>
      <c r="I749">
        <v>3</v>
      </c>
      <c r="J749" t="s">
        <v>1718</v>
      </c>
      <c r="K749" s="19" t="str">
        <f t="shared" si="66"/>
        <v>m</v>
      </c>
      <c r="L749" s="19" t="str">
        <f t="shared" si="67"/>
        <v>Cup</v>
      </c>
      <c r="M749" s="19" t="str">
        <f t="shared" si="68"/>
        <v>2024</v>
      </c>
      <c r="N749" s="19" t="str">
        <f t="shared" si="69"/>
        <v>2024 Cup 3</v>
      </c>
      <c r="O749" s="19">
        <f>INDEX('Points ref'!B:B, MATCH($N749, 'Points ref'!A:A, 0))</f>
        <v>14</v>
      </c>
      <c r="P749" s="21" t="str">
        <f t="shared" si="70"/>
        <v>[CAN] MORGENROTH, Michael (525d63b3)</v>
      </c>
      <c r="Q749" s="30">
        <f t="shared" ca="1" si="71"/>
        <v>60</v>
      </c>
    </row>
    <row r="750" spans="1:17" x14ac:dyDescent="0.2">
      <c r="A750" t="s">
        <v>691</v>
      </c>
      <c r="B750" t="s">
        <v>27</v>
      </c>
      <c r="C750" t="s">
        <v>692</v>
      </c>
      <c r="D750" t="s">
        <v>693</v>
      </c>
      <c r="E750">
        <v>2</v>
      </c>
      <c r="F750" s="28">
        <v>24071</v>
      </c>
      <c r="G750" t="s">
        <v>682</v>
      </c>
      <c r="H750" t="s">
        <v>117</v>
      </c>
      <c r="I750">
        <v>1</v>
      </c>
      <c r="J750" t="s">
        <v>1718</v>
      </c>
      <c r="K750" s="19" t="str">
        <f t="shared" si="66"/>
        <v>w</v>
      </c>
      <c r="L750" s="19" t="str">
        <f t="shared" si="67"/>
        <v>Cup</v>
      </c>
      <c r="M750" s="19" t="str">
        <f t="shared" si="68"/>
        <v>2024</v>
      </c>
      <c r="N750" s="19" t="str">
        <f t="shared" si="69"/>
        <v>2024 Cup 1</v>
      </c>
      <c r="O750" s="19">
        <f>INDEX('Points ref'!B:B, MATCH($N750, 'Points ref'!A:A, 0))</f>
        <v>35</v>
      </c>
      <c r="P750" s="21" t="str">
        <f t="shared" si="70"/>
        <v>[ITA] GUEMATI, Maha Aida (57f5ce47)</v>
      </c>
      <c r="Q750" s="30">
        <f t="shared" ca="1" si="71"/>
        <v>60</v>
      </c>
    </row>
    <row r="751" spans="1:17" x14ac:dyDescent="0.2">
      <c r="A751" t="s">
        <v>1408</v>
      </c>
      <c r="B751" t="s">
        <v>23</v>
      </c>
      <c r="C751" t="s">
        <v>1409</v>
      </c>
      <c r="D751" t="s">
        <v>1410</v>
      </c>
      <c r="E751">
        <v>2</v>
      </c>
      <c r="F751" s="28">
        <v>24566</v>
      </c>
      <c r="G751" t="s">
        <v>682</v>
      </c>
      <c r="H751" t="s">
        <v>117</v>
      </c>
      <c r="I751">
        <v>2</v>
      </c>
      <c r="J751" t="s">
        <v>1718</v>
      </c>
      <c r="K751" s="19" t="str">
        <f t="shared" si="66"/>
        <v>w</v>
      </c>
      <c r="L751" s="19" t="str">
        <f t="shared" si="67"/>
        <v>Cup</v>
      </c>
      <c r="M751" s="19" t="str">
        <f t="shared" si="68"/>
        <v>2024</v>
      </c>
      <c r="N751" s="19" t="str">
        <f t="shared" si="69"/>
        <v>2024 Cup 2</v>
      </c>
      <c r="O751" s="19">
        <f>INDEX('Points ref'!B:B, MATCH($N751, 'Points ref'!A:A, 0))</f>
        <v>21</v>
      </c>
      <c r="P751" s="21" t="str">
        <f t="shared" si="70"/>
        <v>[CZE] INDRAKOVA, Inna (62a4f8ed)</v>
      </c>
      <c r="Q751" s="30">
        <f t="shared" ca="1" si="71"/>
        <v>58</v>
      </c>
    </row>
    <row r="752" spans="1:17" x14ac:dyDescent="0.2">
      <c r="A752" t="s">
        <v>1828</v>
      </c>
      <c r="B752" t="s">
        <v>40</v>
      </c>
      <c r="C752" t="s">
        <v>1829</v>
      </c>
      <c r="D752" t="s">
        <v>1830</v>
      </c>
      <c r="E752">
        <v>1</v>
      </c>
      <c r="F752" s="28">
        <v>23488</v>
      </c>
      <c r="G752" t="s">
        <v>699</v>
      </c>
      <c r="H752" t="s">
        <v>51</v>
      </c>
      <c r="I752">
        <v>1</v>
      </c>
      <c r="J752" t="s">
        <v>1718</v>
      </c>
      <c r="K752" s="19" t="str">
        <f t="shared" si="66"/>
        <v>m</v>
      </c>
      <c r="L752" s="19" t="str">
        <f t="shared" si="67"/>
        <v>Cup</v>
      </c>
      <c r="M752" s="19" t="str">
        <f t="shared" si="68"/>
        <v>2024</v>
      </c>
      <c r="N752" s="19" t="str">
        <f t="shared" si="69"/>
        <v>2024 Cup 1</v>
      </c>
      <c r="O752" s="19">
        <f>INDEX('Points ref'!B:B, MATCH($N752, 'Points ref'!A:A, 0))</f>
        <v>35</v>
      </c>
      <c r="P752" s="21" t="str">
        <f t="shared" si="70"/>
        <v>[POL] FRACZEK, Henryk (edbf38d4)</v>
      </c>
      <c r="Q752" s="30">
        <f t="shared" ca="1" si="71"/>
        <v>61</v>
      </c>
    </row>
    <row r="753" spans="1:17" x14ac:dyDescent="0.2">
      <c r="A753" t="s">
        <v>708</v>
      </c>
      <c r="B753" t="s">
        <v>40</v>
      </c>
      <c r="C753" t="s">
        <v>709</v>
      </c>
      <c r="D753" t="s">
        <v>710</v>
      </c>
      <c r="E753">
        <v>1</v>
      </c>
      <c r="F753" s="28">
        <v>22173</v>
      </c>
      <c r="G753" t="s">
        <v>699</v>
      </c>
      <c r="H753" t="s">
        <v>51</v>
      </c>
      <c r="I753">
        <v>2</v>
      </c>
      <c r="J753" t="s">
        <v>1718</v>
      </c>
      <c r="K753" s="19" t="str">
        <f t="shared" si="66"/>
        <v>m</v>
      </c>
      <c r="L753" s="19" t="str">
        <f t="shared" si="67"/>
        <v>Cup</v>
      </c>
      <c r="M753" s="19" t="str">
        <f t="shared" si="68"/>
        <v>2024</v>
      </c>
      <c r="N753" s="19" t="str">
        <f t="shared" si="69"/>
        <v>2024 Cup 2</v>
      </c>
      <c r="O753" s="19">
        <f>INDEX('Points ref'!B:B, MATCH($N753, 'Points ref'!A:A, 0))</f>
        <v>21</v>
      </c>
      <c r="P753" s="21" t="str">
        <f t="shared" si="70"/>
        <v>[POL] PAZGAN, Stanislaw (1229e89f)</v>
      </c>
      <c r="Q753" s="30">
        <f t="shared" ca="1" si="71"/>
        <v>65</v>
      </c>
    </row>
    <row r="754" spans="1:17" x14ac:dyDescent="0.2">
      <c r="A754" t="s">
        <v>1831</v>
      </c>
      <c r="B754" t="s">
        <v>40</v>
      </c>
      <c r="C754" t="s">
        <v>1832</v>
      </c>
      <c r="D754" t="s">
        <v>765</v>
      </c>
      <c r="E754">
        <v>1</v>
      </c>
      <c r="F754" s="28">
        <v>22309</v>
      </c>
      <c r="G754" t="s">
        <v>699</v>
      </c>
      <c r="H754" t="s">
        <v>79</v>
      </c>
      <c r="I754">
        <v>1</v>
      </c>
      <c r="J754" t="s">
        <v>1718</v>
      </c>
      <c r="K754" s="19" t="str">
        <f t="shared" si="66"/>
        <v>m</v>
      </c>
      <c r="L754" s="19" t="str">
        <f t="shared" si="67"/>
        <v>Cup</v>
      </c>
      <c r="M754" s="19" t="str">
        <f t="shared" si="68"/>
        <v>2024</v>
      </c>
      <c r="N754" s="19" t="str">
        <f t="shared" si="69"/>
        <v>2024 Cup 1</v>
      </c>
      <c r="O754" s="19">
        <f>INDEX('Points ref'!B:B, MATCH($N754, 'Points ref'!A:A, 0))</f>
        <v>35</v>
      </c>
      <c r="P754" s="21" t="str">
        <f t="shared" si="70"/>
        <v>[POL] CYMAN, Artur (ae89e314)</v>
      </c>
      <c r="Q754" s="30">
        <f t="shared" ca="1" si="71"/>
        <v>64</v>
      </c>
    </row>
    <row r="755" spans="1:17" x14ac:dyDescent="0.2">
      <c r="A755" t="s">
        <v>1704</v>
      </c>
      <c r="B755" t="s">
        <v>536</v>
      </c>
      <c r="C755" t="s">
        <v>1705</v>
      </c>
      <c r="D755" t="s">
        <v>1706</v>
      </c>
      <c r="E755">
        <v>1</v>
      </c>
      <c r="F755" s="28">
        <v>22248</v>
      </c>
      <c r="G755" t="s">
        <v>699</v>
      </c>
      <c r="H755" t="s">
        <v>79</v>
      </c>
      <c r="I755">
        <v>2</v>
      </c>
      <c r="J755" t="s">
        <v>1718</v>
      </c>
      <c r="K755" s="19" t="str">
        <f t="shared" si="66"/>
        <v>m</v>
      </c>
      <c r="L755" s="19" t="str">
        <f t="shared" si="67"/>
        <v>Cup</v>
      </c>
      <c r="M755" s="19" t="str">
        <f t="shared" si="68"/>
        <v>2024</v>
      </c>
      <c r="N755" s="19" t="str">
        <f t="shared" si="69"/>
        <v>2024 Cup 2</v>
      </c>
      <c r="O755" s="19">
        <f>INDEX('Points ref'!B:B, MATCH($N755, 'Points ref'!A:A, 0))</f>
        <v>21</v>
      </c>
      <c r="P755" s="21" t="str">
        <f t="shared" si="70"/>
        <v>[UKR] RANGAIEV, Oleksandr (75c478fb)</v>
      </c>
      <c r="Q755" s="30">
        <f t="shared" ca="1" si="71"/>
        <v>65</v>
      </c>
    </row>
    <row r="756" spans="1:17" x14ac:dyDescent="0.2">
      <c r="A756" t="s">
        <v>824</v>
      </c>
      <c r="B756" t="s">
        <v>40</v>
      </c>
      <c r="C756" t="s">
        <v>825</v>
      </c>
      <c r="D756" t="s">
        <v>42</v>
      </c>
      <c r="E756">
        <v>1</v>
      </c>
      <c r="F756" s="28">
        <v>20468</v>
      </c>
      <c r="G756" t="s">
        <v>797</v>
      </c>
      <c r="H756" t="s">
        <v>66</v>
      </c>
      <c r="I756">
        <v>1</v>
      </c>
      <c r="J756" t="s">
        <v>1718</v>
      </c>
      <c r="K756" s="19" t="str">
        <f t="shared" si="66"/>
        <v>m</v>
      </c>
      <c r="L756" s="19" t="str">
        <f t="shared" si="67"/>
        <v>Cup</v>
      </c>
      <c r="M756" s="19" t="str">
        <f t="shared" si="68"/>
        <v>2024</v>
      </c>
      <c r="N756" s="19" t="str">
        <f t="shared" si="69"/>
        <v>2024 Cup 1</v>
      </c>
      <c r="O756" s="19">
        <f>INDEX('Points ref'!B:B, MATCH($N756, 'Points ref'!A:A, 0))</f>
        <v>35</v>
      </c>
      <c r="P756" s="21" t="str">
        <f t="shared" si="70"/>
        <v>[POL] RODZOCH, Andrzej (b1c17b33)</v>
      </c>
      <c r="Q756" s="30">
        <f t="shared" ca="1" si="71"/>
        <v>69</v>
      </c>
    </row>
    <row r="757" spans="1:17" x14ac:dyDescent="0.2">
      <c r="A757" t="s">
        <v>1699</v>
      </c>
      <c r="B757" t="s">
        <v>472</v>
      </c>
      <c r="C757" t="s">
        <v>1700</v>
      </c>
      <c r="D757" t="s">
        <v>1701</v>
      </c>
      <c r="E757">
        <v>1</v>
      </c>
      <c r="F757" s="28">
        <v>20566</v>
      </c>
      <c r="G757" t="s">
        <v>797</v>
      </c>
      <c r="H757" t="s">
        <v>66</v>
      </c>
      <c r="I757">
        <v>2</v>
      </c>
      <c r="J757" t="s">
        <v>1718</v>
      </c>
      <c r="K757" s="19" t="str">
        <f t="shared" si="66"/>
        <v>m</v>
      </c>
      <c r="L757" s="19" t="str">
        <f t="shared" si="67"/>
        <v>Cup</v>
      </c>
      <c r="M757" s="19" t="str">
        <f t="shared" si="68"/>
        <v>2024</v>
      </c>
      <c r="N757" s="19" t="str">
        <f t="shared" si="69"/>
        <v>2024 Cup 2</v>
      </c>
      <c r="O757" s="19">
        <f>INDEX('Points ref'!B:B, MATCH($N757, 'Points ref'!A:A, 0))</f>
        <v>21</v>
      </c>
      <c r="P757" s="21" t="str">
        <f t="shared" si="70"/>
        <v>[SWE] JOFRE, Jorge (5f3773d4)</v>
      </c>
      <c r="Q757" s="30">
        <f t="shared" ca="1" si="71"/>
        <v>69</v>
      </c>
    </row>
    <row r="758" spans="1:17" x14ac:dyDescent="0.2">
      <c r="A758" t="s">
        <v>746</v>
      </c>
      <c r="B758" t="s">
        <v>40</v>
      </c>
      <c r="C758" t="s">
        <v>747</v>
      </c>
      <c r="D758" t="s">
        <v>664</v>
      </c>
      <c r="E758">
        <v>1</v>
      </c>
      <c r="F758" s="28">
        <v>21883</v>
      </c>
      <c r="G758" t="s">
        <v>797</v>
      </c>
      <c r="H758" t="s">
        <v>79</v>
      </c>
      <c r="I758">
        <v>1</v>
      </c>
      <c r="J758" t="s">
        <v>1718</v>
      </c>
      <c r="K758" s="19" t="str">
        <f t="shared" si="66"/>
        <v>m</v>
      </c>
      <c r="L758" s="19" t="str">
        <f t="shared" si="67"/>
        <v>Cup</v>
      </c>
      <c r="M758" s="19" t="str">
        <f t="shared" si="68"/>
        <v>2024</v>
      </c>
      <c r="N758" s="19" t="str">
        <f t="shared" si="69"/>
        <v>2024 Cup 1</v>
      </c>
      <c r="O758" s="19">
        <f>INDEX('Points ref'!B:B, MATCH($N758, 'Points ref'!A:A, 0))</f>
        <v>35</v>
      </c>
      <c r="P758" s="21" t="str">
        <f t="shared" si="70"/>
        <v>[POL] MATEJCZYK, Slawomir (75211b29)</v>
      </c>
      <c r="Q758" s="30">
        <f t="shared" ca="1" si="71"/>
        <v>66</v>
      </c>
    </row>
    <row r="759" spans="1:17" x14ac:dyDescent="0.2">
      <c r="A759" t="s">
        <v>1833</v>
      </c>
      <c r="B759" t="s">
        <v>27</v>
      </c>
      <c r="C759" t="s">
        <v>1834</v>
      </c>
      <c r="D759" t="s">
        <v>733</v>
      </c>
      <c r="E759">
        <v>1</v>
      </c>
      <c r="F759" s="28">
        <v>21760</v>
      </c>
      <c r="G759" t="s">
        <v>797</v>
      </c>
      <c r="H759" t="s">
        <v>79</v>
      </c>
      <c r="I759">
        <v>2</v>
      </c>
      <c r="J759" t="s">
        <v>1718</v>
      </c>
      <c r="K759" s="19" t="str">
        <f t="shared" si="66"/>
        <v>m</v>
      </c>
      <c r="L759" s="19" t="str">
        <f t="shared" si="67"/>
        <v>Cup</v>
      </c>
      <c r="M759" s="19" t="str">
        <f t="shared" si="68"/>
        <v>2024</v>
      </c>
      <c r="N759" s="19" t="str">
        <f t="shared" si="69"/>
        <v>2024 Cup 2</v>
      </c>
      <c r="O759" s="19">
        <f>INDEX('Points ref'!B:B, MATCH($N759, 'Points ref'!A:A, 0))</f>
        <v>21</v>
      </c>
      <c r="P759" s="21" t="str">
        <f t="shared" si="70"/>
        <v>[ITA] ACERBI, Fabio (dfb8e21f)</v>
      </c>
      <c r="Q759" s="30">
        <f t="shared" ca="1" si="71"/>
        <v>66</v>
      </c>
    </row>
    <row r="760" spans="1:17" x14ac:dyDescent="0.2">
      <c r="A760" t="s">
        <v>888</v>
      </c>
      <c r="B760" t="s">
        <v>889</v>
      </c>
      <c r="C760" t="s">
        <v>890</v>
      </c>
      <c r="D760" t="s">
        <v>891</v>
      </c>
      <c r="E760">
        <v>1</v>
      </c>
      <c r="F760" s="28">
        <v>18148</v>
      </c>
      <c r="G760" t="s">
        <v>854</v>
      </c>
      <c r="H760" t="s">
        <v>79</v>
      </c>
      <c r="I760">
        <v>1</v>
      </c>
      <c r="J760" t="s">
        <v>1718</v>
      </c>
      <c r="K760" s="19" t="str">
        <f t="shared" si="66"/>
        <v>m</v>
      </c>
      <c r="L760" s="19" t="str">
        <f t="shared" si="67"/>
        <v>Cup</v>
      </c>
      <c r="M760" s="19" t="str">
        <f t="shared" si="68"/>
        <v>2024</v>
      </c>
      <c r="N760" s="19" t="str">
        <f t="shared" si="69"/>
        <v>2024 Cup 1</v>
      </c>
      <c r="O760" s="19">
        <f>INDEX('Points ref'!B:B, MATCH($N760, 'Points ref'!A:A, 0))</f>
        <v>35</v>
      </c>
      <c r="P760" s="21" t="str">
        <f t="shared" si="70"/>
        <v>[ISR] LOGASHENKO, Stanislav (448347fd)</v>
      </c>
      <c r="Q760" s="30">
        <f t="shared" ca="1" si="71"/>
        <v>76</v>
      </c>
    </row>
    <row r="761" spans="1:17" x14ac:dyDescent="0.2">
      <c r="A761" t="s">
        <v>892</v>
      </c>
      <c r="B761" t="s">
        <v>27</v>
      </c>
      <c r="C761" t="s">
        <v>893</v>
      </c>
      <c r="D761" t="s">
        <v>808</v>
      </c>
      <c r="E761">
        <v>1</v>
      </c>
      <c r="F761" s="28">
        <v>18218</v>
      </c>
      <c r="G761" t="s">
        <v>854</v>
      </c>
      <c r="H761" t="s">
        <v>79</v>
      </c>
      <c r="I761">
        <v>2</v>
      </c>
      <c r="J761" t="s">
        <v>1718</v>
      </c>
      <c r="K761" s="19" t="str">
        <f t="shared" si="66"/>
        <v>m</v>
      </c>
      <c r="L761" s="19" t="str">
        <f t="shared" si="67"/>
        <v>Cup</v>
      </c>
      <c r="M761" s="19" t="str">
        <f t="shared" si="68"/>
        <v>2024</v>
      </c>
      <c r="N761" s="19" t="str">
        <f t="shared" si="69"/>
        <v>2024 Cup 2</v>
      </c>
      <c r="O761" s="19">
        <f>INDEX('Points ref'!B:B, MATCH($N761, 'Points ref'!A:A, 0))</f>
        <v>21</v>
      </c>
      <c r="P761" s="21" t="str">
        <f t="shared" si="70"/>
        <v>[ITA] INVERNIZZI, Giuliano (69bb68ae)</v>
      </c>
      <c r="Q761" s="30">
        <f t="shared" ca="1" si="71"/>
        <v>76</v>
      </c>
    </row>
    <row r="762" spans="1:17" x14ac:dyDescent="0.2">
      <c r="A762" t="s">
        <v>1835</v>
      </c>
      <c r="B762" t="s">
        <v>31</v>
      </c>
      <c r="C762" t="s">
        <v>1836</v>
      </c>
      <c r="D762" t="s">
        <v>1837</v>
      </c>
      <c r="E762">
        <v>1</v>
      </c>
      <c r="F762" s="28">
        <v>33900</v>
      </c>
      <c r="G762" t="s">
        <v>19</v>
      </c>
      <c r="H762" t="s">
        <v>51</v>
      </c>
      <c r="I762">
        <v>1</v>
      </c>
      <c r="J762" t="s">
        <v>1838</v>
      </c>
      <c r="K762" s="19" t="str">
        <f t="shared" si="66"/>
        <v>m</v>
      </c>
      <c r="L762" s="19" t="str">
        <f t="shared" si="67"/>
        <v>Cup</v>
      </c>
      <c r="M762" s="19" t="str">
        <f t="shared" si="68"/>
        <v>2024</v>
      </c>
      <c r="N762" s="19" t="str">
        <f t="shared" si="69"/>
        <v>2024 Cup 1</v>
      </c>
      <c r="O762" s="19">
        <f>INDEX('Points ref'!B:B, MATCH($N762, 'Points ref'!A:A, 0))</f>
        <v>35</v>
      </c>
      <c r="P762" s="21" t="str">
        <f t="shared" si="70"/>
        <v>[GEO] TOTLADZE, Vaniko (def441d9)</v>
      </c>
      <c r="Q762" s="30">
        <f t="shared" ca="1" si="71"/>
        <v>33</v>
      </c>
    </row>
    <row r="763" spans="1:17" x14ac:dyDescent="0.2">
      <c r="A763" t="s">
        <v>1839</v>
      </c>
      <c r="B763" t="s">
        <v>31</v>
      </c>
      <c r="C763" t="s">
        <v>1840</v>
      </c>
      <c r="D763" t="s">
        <v>207</v>
      </c>
      <c r="E763">
        <v>1</v>
      </c>
      <c r="F763" s="28">
        <v>33650</v>
      </c>
      <c r="G763" t="s">
        <v>19</v>
      </c>
      <c r="H763" t="s">
        <v>51</v>
      </c>
      <c r="I763">
        <v>2</v>
      </c>
      <c r="J763" t="s">
        <v>1838</v>
      </c>
      <c r="K763" s="19" t="str">
        <f t="shared" si="66"/>
        <v>m</v>
      </c>
      <c r="L763" s="19" t="str">
        <f t="shared" si="67"/>
        <v>Cup</v>
      </c>
      <c r="M763" s="19" t="str">
        <f t="shared" si="68"/>
        <v>2024</v>
      </c>
      <c r="N763" s="19" t="str">
        <f t="shared" si="69"/>
        <v>2024 Cup 2</v>
      </c>
      <c r="O763" s="19">
        <f>INDEX('Points ref'!B:B, MATCH($N763, 'Points ref'!A:A, 0))</f>
        <v>21</v>
      </c>
      <c r="P763" s="21" t="str">
        <f t="shared" si="70"/>
        <v>[GEO] SHUKVANI, Giorgi (a1f164cc)</v>
      </c>
      <c r="Q763" s="30">
        <f t="shared" ca="1" si="71"/>
        <v>33</v>
      </c>
    </row>
    <row r="764" spans="1:17" x14ac:dyDescent="0.2">
      <c r="A764" t="s">
        <v>30</v>
      </c>
      <c r="B764" t="s">
        <v>31</v>
      </c>
      <c r="C764" t="s">
        <v>32</v>
      </c>
      <c r="D764" t="s">
        <v>33</v>
      </c>
      <c r="E764">
        <v>1</v>
      </c>
      <c r="F764" s="28">
        <v>33170</v>
      </c>
      <c r="G764" t="s">
        <v>19</v>
      </c>
      <c r="H764" t="s">
        <v>51</v>
      </c>
      <c r="I764">
        <v>3</v>
      </c>
      <c r="J764" t="s">
        <v>1838</v>
      </c>
      <c r="K764" s="19" t="str">
        <f t="shared" si="66"/>
        <v>m</v>
      </c>
      <c r="L764" s="19" t="str">
        <f t="shared" si="67"/>
        <v>Cup</v>
      </c>
      <c r="M764" s="19" t="str">
        <f t="shared" si="68"/>
        <v>2024</v>
      </c>
      <c r="N764" s="19" t="str">
        <f t="shared" si="69"/>
        <v>2024 Cup 3</v>
      </c>
      <c r="O764" s="19">
        <f>INDEX('Points ref'!B:B, MATCH($N764, 'Points ref'!A:A, 0))</f>
        <v>14</v>
      </c>
      <c r="P764" s="21" t="str">
        <f t="shared" si="70"/>
        <v>[GEO] MEREBASHVILI, Paata (41ccf337)</v>
      </c>
      <c r="Q764" s="30">
        <f t="shared" ca="1" si="71"/>
        <v>35</v>
      </c>
    </row>
    <row r="765" spans="1:17" x14ac:dyDescent="0.2">
      <c r="A765" t="s">
        <v>1841</v>
      </c>
      <c r="B765" t="s">
        <v>31</v>
      </c>
      <c r="C765" t="s">
        <v>1842</v>
      </c>
      <c r="D765" t="s">
        <v>1843</v>
      </c>
      <c r="E765">
        <v>1</v>
      </c>
      <c r="F765" s="28">
        <v>33341</v>
      </c>
      <c r="G765" t="s">
        <v>19</v>
      </c>
      <c r="H765" t="s">
        <v>66</v>
      </c>
      <c r="I765">
        <v>1</v>
      </c>
      <c r="J765" t="s">
        <v>1838</v>
      </c>
      <c r="K765" s="19" t="str">
        <f t="shared" si="66"/>
        <v>m</v>
      </c>
      <c r="L765" s="19" t="str">
        <f t="shared" si="67"/>
        <v>Cup</v>
      </c>
      <c r="M765" s="19" t="str">
        <f t="shared" si="68"/>
        <v>2024</v>
      </c>
      <c r="N765" s="19" t="str">
        <f t="shared" si="69"/>
        <v>2024 Cup 1</v>
      </c>
      <c r="O765" s="19">
        <f>INDEX('Points ref'!B:B, MATCH($N765, 'Points ref'!A:A, 0))</f>
        <v>35</v>
      </c>
      <c r="P765" s="21" t="str">
        <f t="shared" si="70"/>
        <v>[GEO] ABASOV, Rza (f64e3b17)</v>
      </c>
      <c r="Q765" s="30">
        <f t="shared" ca="1" si="71"/>
        <v>34</v>
      </c>
    </row>
    <row r="766" spans="1:17" x14ac:dyDescent="0.2">
      <c r="A766" t="s">
        <v>1844</v>
      </c>
      <c r="B766" t="s">
        <v>31</v>
      </c>
      <c r="C766" t="s">
        <v>1845</v>
      </c>
      <c r="D766" t="s">
        <v>1846</v>
      </c>
      <c r="E766">
        <v>1</v>
      </c>
      <c r="F766" s="28">
        <v>33131</v>
      </c>
      <c r="G766" t="s">
        <v>19</v>
      </c>
      <c r="H766" t="s">
        <v>66</v>
      </c>
      <c r="I766">
        <v>2</v>
      </c>
      <c r="J766" t="s">
        <v>1838</v>
      </c>
      <c r="K766" s="19" t="str">
        <f t="shared" si="66"/>
        <v>m</v>
      </c>
      <c r="L766" s="19" t="str">
        <f t="shared" si="67"/>
        <v>Cup</v>
      </c>
      <c r="M766" s="19" t="str">
        <f t="shared" si="68"/>
        <v>2024</v>
      </c>
      <c r="N766" s="19" t="str">
        <f t="shared" si="69"/>
        <v>2024 Cup 2</v>
      </c>
      <c r="O766" s="19">
        <f>INDEX('Points ref'!B:B, MATCH($N766, 'Points ref'!A:A, 0))</f>
        <v>21</v>
      </c>
      <c r="P766" s="21" t="str">
        <f t="shared" si="70"/>
        <v>[GEO] GAZDELIANI, Iakob (5c2292b8)</v>
      </c>
      <c r="Q766" s="30">
        <f t="shared" ca="1" si="71"/>
        <v>35</v>
      </c>
    </row>
    <row r="767" spans="1:17" x14ac:dyDescent="0.2">
      <c r="A767" t="s">
        <v>1847</v>
      </c>
      <c r="B767" t="s">
        <v>31</v>
      </c>
      <c r="C767" t="s">
        <v>1848</v>
      </c>
      <c r="D767" t="s">
        <v>1242</v>
      </c>
      <c r="E767">
        <v>1</v>
      </c>
      <c r="F767" s="28">
        <v>33967</v>
      </c>
      <c r="G767" t="s">
        <v>19</v>
      </c>
      <c r="H767" t="s">
        <v>79</v>
      </c>
      <c r="I767">
        <v>1</v>
      </c>
      <c r="J767" t="s">
        <v>1838</v>
      </c>
      <c r="K767" s="19" t="str">
        <f t="shared" si="66"/>
        <v>m</v>
      </c>
      <c r="L767" s="19" t="str">
        <f t="shared" si="67"/>
        <v>Cup</v>
      </c>
      <c r="M767" s="19" t="str">
        <f t="shared" si="68"/>
        <v>2024</v>
      </c>
      <c r="N767" s="19" t="str">
        <f t="shared" si="69"/>
        <v>2024 Cup 1</v>
      </c>
      <c r="O767" s="19">
        <f>INDEX('Points ref'!B:B, MATCH($N767, 'Points ref'!A:A, 0))</f>
        <v>35</v>
      </c>
      <c r="P767" s="21" t="str">
        <f t="shared" si="70"/>
        <v>[GEO] ZAKRADZE, Gocha (2eb85392)</v>
      </c>
      <c r="Q767" s="30">
        <f t="shared" ca="1" si="71"/>
        <v>33</v>
      </c>
    </row>
    <row r="768" spans="1:17" x14ac:dyDescent="0.2">
      <c r="A768" t="s">
        <v>1849</v>
      </c>
      <c r="B768" t="s">
        <v>31</v>
      </c>
      <c r="C768" t="s">
        <v>1850</v>
      </c>
      <c r="D768" t="s">
        <v>341</v>
      </c>
      <c r="E768">
        <v>1</v>
      </c>
      <c r="F768" s="28">
        <v>34158</v>
      </c>
      <c r="G768" t="s">
        <v>19</v>
      </c>
      <c r="H768" t="s">
        <v>79</v>
      </c>
      <c r="I768">
        <v>2</v>
      </c>
      <c r="J768" t="s">
        <v>1838</v>
      </c>
      <c r="K768" s="19" t="str">
        <f t="shared" si="66"/>
        <v>m</v>
      </c>
      <c r="L768" s="19" t="str">
        <f t="shared" si="67"/>
        <v>Cup</v>
      </c>
      <c r="M768" s="19" t="str">
        <f t="shared" si="68"/>
        <v>2024</v>
      </c>
      <c r="N768" s="19" t="str">
        <f t="shared" si="69"/>
        <v>2024 Cup 2</v>
      </c>
      <c r="O768" s="19">
        <f>INDEX('Points ref'!B:B, MATCH($N768, 'Points ref'!A:A, 0))</f>
        <v>21</v>
      </c>
      <c r="P768" s="21" t="str">
        <f t="shared" si="70"/>
        <v>[GEO] MIBCHUANI, Irakli (6c2ff25f)</v>
      </c>
      <c r="Q768" s="30">
        <f t="shared" ca="1" si="71"/>
        <v>32</v>
      </c>
    </row>
    <row r="769" spans="1:17" x14ac:dyDescent="0.2">
      <c r="A769" t="s">
        <v>1851</v>
      </c>
      <c r="B769" t="s">
        <v>36</v>
      </c>
      <c r="C769" t="s">
        <v>223</v>
      </c>
      <c r="D769" t="s">
        <v>1852</v>
      </c>
      <c r="E769">
        <v>1</v>
      </c>
      <c r="F769" s="28">
        <v>33633</v>
      </c>
      <c r="G769" t="s">
        <v>19</v>
      </c>
      <c r="H769" t="s">
        <v>79</v>
      </c>
      <c r="I769">
        <v>3</v>
      </c>
      <c r="J769" t="s">
        <v>1838</v>
      </c>
      <c r="K769" s="19" t="str">
        <f t="shared" si="66"/>
        <v>m</v>
      </c>
      <c r="L769" s="19" t="str">
        <f t="shared" si="67"/>
        <v>Cup</v>
      </c>
      <c r="M769" s="19" t="str">
        <f t="shared" si="68"/>
        <v>2024</v>
      </c>
      <c r="N769" s="19" t="str">
        <f t="shared" si="69"/>
        <v>2024 Cup 3</v>
      </c>
      <c r="O769" s="19">
        <f>INDEX('Points ref'!B:B, MATCH($N769, 'Points ref'!A:A, 0))</f>
        <v>14</v>
      </c>
      <c r="P769" s="21" t="str">
        <f t="shared" si="70"/>
        <v>[AZE] ALIYEV, Nurlan (28a637ca)</v>
      </c>
      <c r="Q769" s="30">
        <f t="shared" ca="1" si="71"/>
        <v>33</v>
      </c>
    </row>
    <row r="770" spans="1:17" x14ac:dyDescent="0.2">
      <c r="A770" t="s">
        <v>1014</v>
      </c>
      <c r="B770" t="s">
        <v>31</v>
      </c>
      <c r="C770" t="s">
        <v>1015</v>
      </c>
      <c r="D770" t="s">
        <v>1016</v>
      </c>
      <c r="E770">
        <v>1</v>
      </c>
      <c r="F770" s="28">
        <v>32214</v>
      </c>
      <c r="G770" t="s">
        <v>145</v>
      </c>
      <c r="H770" t="s">
        <v>34</v>
      </c>
      <c r="I770">
        <v>1</v>
      </c>
      <c r="J770" t="s">
        <v>1838</v>
      </c>
      <c r="K770" s="19" t="str">
        <f t="shared" si="66"/>
        <v>m</v>
      </c>
      <c r="L770" s="19" t="str">
        <f t="shared" si="67"/>
        <v>Cup</v>
      </c>
      <c r="M770" s="19" t="str">
        <f t="shared" si="68"/>
        <v>2024</v>
      </c>
      <c r="N770" s="19" t="str">
        <f t="shared" si="69"/>
        <v>2024 Cup 1</v>
      </c>
      <c r="O770" s="19">
        <f>INDEX('Points ref'!B:B, MATCH($N770, 'Points ref'!A:A, 0))</f>
        <v>35</v>
      </c>
      <c r="P770" s="21" t="str">
        <f t="shared" si="70"/>
        <v>[GEO] KURASBEDIANI, Ivane (a5326aea)</v>
      </c>
      <c r="Q770" s="30">
        <f t="shared" ca="1" si="71"/>
        <v>37</v>
      </c>
    </row>
    <row r="771" spans="1:17" x14ac:dyDescent="0.2">
      <c r="A771" t="s">
        <v>1619</v>
      </c>
      <c r="B771" t="s">
        <v>53</v>
      </c>
      <c r="C771" t="s">
        <v>1620</v>
      </c>
      <c r="D771" t="s">
        <v>1621</v>
      </c>
      <c r="E771">
        <v>1</v>
      </c>
      <c r="F771" s="28">
        <v>31556</v>
      </c>
      <c r="G771" t="s">
        <v>145</v>
      </c>
      <c r="H771" t="s">
        <v>34</v>
      </c>
      <c r="I771">
        <v>2</v>
      </c>
      <c r="J771" t="s">
        <v>1838</v>
      </c>
      <c r="K771" s="19" t="str">
        <f t="shared" ref="K771:K834" si="72">IF(MID(G771,LEN($G771)-1,1)="M","m","w")</f>
        <v>m</v>
      </c>
      <c r="L771" s="19" t="str">
        <f t="shared" ref="L771:L834" si="73">IF(ISNUMBER(SEARCH("Cup", $J771)), "Cup", IF(ISNUMBER(SEARCH("European Judo Championships", $J771)), "EC", IF(ISNUMBER(SEARCH("World Championships", $J771)), "WC", "")))</f>
        <v>Cup</v>
      </c>
      <c r="M771" s="19" t="str">
        <f t="shared" ref="M771:M834" si="74">RIGHT($J771, 4)</f>
        <v>2024</v>
      </c>
      <c r="N771" s="19" t="str">
        <f t="shared" ref="N771:N834" si="75">M771&amp;" "&amp;L771&amp;" "&amp;I771</f>
        <v>2024 Cup 2</v>
      </c>
      <c r="O771" s="19">
        <f>INDEX('Points ref'!B:B, MATCH($N771, 'Points ref'!A:A, 0))</f>
        <v>21</v>
      </c>
      <c r="P771" s="21" t="str">
        <f t="shared" ref="P771:P834" si="76">"["&amp;B771&amp;"] "&amp;C771&amp;", "&amp;D771&amp;" ("&amp;A771&amp;")"</f>
        <v>[GER] BUCHBINDER, Jewgeny (44bad9dd)</v>
      </c>
      <c r="Q771" s="30">
        <f t="shared" ref="Q771:Q834" ca="1" si="77">YEAR(TODAY())-YEAR(F771)</f>
        <v>39</v>
      </c>
    </row>
    <row r="772" spans="1:17" x14ac:dyDescent="0.2">
      <c r="A772" t="s">
        <v>1853</v>
      </c>
      <c r="B772" t="s">
        <v>31</v>
      </c>
      <c r="C772" t="s">
        <v>1854</v>
      </c>
      <c r="D772" t="s">
        <v>1855</v>
      </c>
      <c r="E772">
        <v>1</v>
      </c>
      <c r="F772" s="28">
        <v>31590</v>
      </c>
      <c r="G772" t="s">
        <v>145</v>
      </c>
      <c r="H772" t="s">
        <v>34</v>
      </c>
      <c r="I772">
        <v>3</v>
      </c>
      <c r="J772" t="s">
        <v>1838</v>
      </c>
      <c r="K772" s="19" t="str">
        <f t="shared" si="72"/>
        <v>m</v>
      </c>
      <c r="L772" s="19" t="str">
        <f t="shared" si="73"/>
        <v>Cup</v>
      </c>
      <c r="M772" s="19" t="str">
        <f t="shared" si="74"/>
        <v>2024</v>
      </c>
      <c r="N772" s="19" t="str">
        <f t="shared" si="75"/>
        <v>2024 Cup 3</v>
      </c>
      <c r="O772" s="19">
        <f>INDEX('Points ref'!B:B, MATCH($N772, 'Points ref'!A:A, 0))</f>
        <v>14</v>
      </c>
      <c r="P772" s="21" t="str">
        <f t="shared" si="76"/>
        <v>[GEO] KHABELASHVILI, Nikoloz (763f861e)</v>
      </c>
      <c r="Q772" s="30">
        <f t="shared" ca="1" si="77"/>
        <v>39</v>
      </c>
    </row>
    <row r="773" spans="1:17" x14ac:dyDescent="0.2">
      <c r="A773" t="s">
        <v>1856</v>
      </c>
      <c r="B773" t="s">
        <v>31</v>
      </c>
      <c r="C773" t="s">
        <v>1857</v>
      </c>
      <c r="D773" t="s">
        <v>1858</v>
      </c>
      <c r="E773">
        <v>1</v>
      </c>
      <c r="F773" s="28">
        <v>31984</v>
      </c>
      <c r="G773" t="s">
        <v>145</v>
      </c>
      <c r="H773" t="s">
        <v>79</v>
      </c>
      <c r="I773">
        <v>1</v>
      </c>
      <c r="J773" t="s">
        <v>1838</v>
      </c>
      <c r="K773" s="19" t="str">
        <f t="shared" si="72"/>
        <v>m</v>
      </c>
      <c r="L773" s="19" t="str">
        <f t="shared" si="73"/>
        <v>Cup</v>
      </c>
      <c r="M773" s="19" t="str">
        <f t="shared" si="74"/>
        <v>2024</v>
      </c>
      <c r="N773" s="19" t="str">
        <f t="shared" si="75"/>
        <v>2024 Cup 1</v>
      </c>
      <c r="O773" s="19">
        <f>INDEX('Points ref'!B:B, MATCH($N773, 'Points ref'!A:A, 0))</f>
        <v>35</v>
      </c>
      <c r="P773" s="21" t="str">
        <f t="shared" si="76"/>
        <v>[GEO] JORJOLIANI, Valerian (757ca142)</v>
      </c>
      <c r="Q773" s="30">
        <f t="shared" ca="1" si="77"/>
        <v>38</v>
      </c>
    </row>
    <row r="774" spans="1:17" x14ac:dyDescent="0.2">
      <c r="A774" t="s">
        <v>1029</v>
      </c>
      <c r="B774" t="s">
        <v>31</v>
      </c>
      <c r="C774" t="s">
        <v>1030</v>
      </c>
      <c r="D774" t="s">
        <v>976</v>
      </c>
      <c r="E774">
        <v>1</v>
      </c>
      <c r="F774" s="28">
        <v>32144</v>
      </c>
      <c r="G774" t="s">
        <v>145</v>
      </c>
      <c r="H774" t="s">
        <v>79</v>
      </c>
      <c r="I774">
        <v>2</v>
      </c>
      <c r="J774" t="s">
        <v>1838</v>
      </c>
      <c r="K774" s="19" t="str">
        <f t="shared" si="72"/>
        <v>m</v>
      </c>
      <c r="L774" s="19" t="str">
        <f t="shared" si="73"/>
        <v>Cup</v>
      </c>
      <c r="M774" s="19" t="str">
        <f t="shared" si="74"/>
        <v>2024</v>
      </c>
      <c r="N774" s="19" t="str">
        <f t="shared" si="75"/>
        <v>2024 Cup 2</v>
      </c>
      <c r="O774" s="19">
        <f>INDEX('Points ref'!B:B, MATCH($N774, 'Points ref'!A:A, 0))</f>
        <v>21</v>
      </c>
      <c r="P774" s="21" t="str">
        <f t="shared" si="76"/>
        <v>[GEO] BAZANDARASHVILI, Zviad (3326595c)</v>
      </c>
      <c r="Q774" s="30">
        <f t="shared" ca="1" si="77"/>
        <v>37</v>
      </c>
    </row>
    <row r="775" spans="1:17" x14ac:dyDescent="0.2">
      <c r="A775" t="s">
        <v>1859</v>
      </c>
      <c r="B775" t="s">
        <v>31</v>
      </c>
      <c r="C775" t="s">
        <v>1860</v>
      </c>
      <c r="D775" t="s">
        <v>207</v>
      </c>
      <c r="E775">
        <v>1</v>
      </c>
      <c r="F775" s="28">
        <v>32158</v>
      </c>
      <c r="G775" t="s">
        <v>145</v>
      </c>
      <c r="H775" t="s">
        <v>79</v>
      </c>
      <c r="I775">
        <v>3</v>
      </c>
      <c r="J775" t="s">
        <v>1838</v>
      </c>
      <c r="K775" s="19" t="str">
        <f t="shared" si="72"/>
        <v>m</v>
      </c>
      <c r="L775" s="19" t="str">
        <f t="shared" si="73"/>
        <v>Cup</v>
      </c>
      <c r="M775" s="19" t="str">
        <f t="shared" si="74"/>
        <v>2024</v>
      </c>
      <c r="N775" s="19" t="str">
        <f t="shared" si="75"/>
        <v>2024 Cup 3</v>
      </c>
      <c r="O775" s="19">
        <f>INDEX('Points ref'!B:B, MATCH($N775, 'Points ref'!A:A, 0))</f>
        <v>14</v>
      </c>
      <c r="P775" s="21" t="str">
        <f t="shared" si="76"/>
        <v>[GEO] JELADZE, Giorgi (459ab7e8)</v>
      </c>
      <c r="Q775" s="30">
        <f t="shared" ca="1" si="77"/>
        <v>37</v>
      </c>
    </row>
    <row r="776" spans="1:17" x14ac:dyDescent="0.2">
      <c r="A776" t="s">
        <v>1861</v>
      </c>
      <c r="B776" t="s">
        <v>16</v>
      </c>
      <c r="C776" t="s">
        <v>1862</v>
      </c>
      <c r="D776" t="s">
        <v>1863</v>
      </c>
      <c r="E776">
        <v>1</v>
      </c>
      <c r="F776" s="28">
        <v>31925</v>
      </c>
      <c r="G776" t="s">
        <v>145</v>
      </c>
      <c r="H776" t="s">
        <v>79</v>
      </c>
      <c r="I776">
        <v>3</v>
      </c>
      <c r="J776" t="s">
        <v>1838</v>
      </c>
      <c r="K776" s="19" t="str">
        <f t="shared" si="72"/>
        <v>m</v>
      </c>
      <c r="L776" s="19" t="str">
        <f t="shared" si="73"/>
        <v>Cup</v>
      </c>
      <c r="M776" s="19" t="str">
        <f t="shared" si="74"/>
        <v>2024</v>
      </c>
      <c r="N776" s="19" t="str">
        <f t="shared" si="75"/>
        <v>2024 Cup 3</v>
      </c>
      <c r="O776" s="19">
        <f>INDEX('Points ref'!B:B, MATCH($N776, 'Points ref'!A:A, 0))</f>
        <v>14</v>
      </c>
      <c r="P776" s="21" t="str">
        <f t="shared" si="76"/>
        <v>[FRA] PLANTARD GNORRA, Alexis (98a639ab)</v>
      </c>
      <c r="Q776" s="30">
        <f t="shared" ca="1" si="77"/>
        <v>38</v>
      </c>
    </row>
    <row r="777" spans="1:17" x14ac:dyDescent="0.2">
      <c r="A777" t="s">
        <v>164</v>
      </c>
      <c r="B777" t="s">
        <v>31</v>
      </c>
      <c r="C777" t="s">
        <v>165</v>
      </c>
      <c r="D777" t="s">
        <v>166</v>
      </c>
      <c r="E777">
        <v>1</v>
      </c>
      <c r="F777" s="28">
        <v>32414</v>
      </c>
      <c r="G777" t="s">
        <v>271</v>
      </c>
      <c r="H777" t="s">
        <v>51</v>
      </c>
      <c r="I777">
        <v>1</v>
      </c>
      <c r="J777" t="s">
        <v>1838</v>
      </c>
      <c r="K777" s="19" t="str">
        <f t="shared" si="72"/>
        <v>m</v>
      </c>
      <c r="L777" s="19" t="str">
        <f t="shared" si="73"/>
        <v>Cup</v>
      </c>
      <c r="M777" s="19" t="str">
        <f t="shared" si="74"/>
        <v>2024</v>
      </c>
      <c r="N777" s="19" t="str">
        <f t="shared" si="75"/>
        <v>2024 Cup 1</v>
      </c>
      <c r="O777" s="19">
        <f>INDEX('Points ref'!B:B, MATCH($N777, 'Points ref'!A:A, 0))</f>
        <v>35</v>
      </c>
      <c r="P777" s="21" t="str">
        <f t="shared" si="76"/>
        <v>[GEO] CHUBINIDZE, Levan (1a97421b)</v>
      </c>
      <c r="Q777" s="30">
        <f t="shared" ca="1" si="77"/>
        <v>37</v>
      </c>
    </row>
    <row r="778" spans="1:17" x14ac:dyDescent="0.2">
      <c r="A778" t="s">
        <v>1864</v>
      </c>
      <c r="B778" t="s">
        <v>31</v>
      </c>
      <c r="C778" t="s">
        <v>1865</v>
      </c>
      <c r="D778" t="s">
        <v>1866</v>
      </c>
      <c r="E778">
        <v>1</v>
      </c>
      <c r="F778" s="28">
        <v>32197</v>
      </c>
      <c r="G778" t="s">
        <v>271</v>
      </c>
      <c r="H778" t="s">
        <v>51</v>
      </c>
      <c r="I778">
        <v>2</v>
      </c>
      <c r="J778" t="s">
        <v>1838</v>
      </c>
      <c r="K778" s="19" t="str">
        <f t="shared" si="72"/>
        <v>m</v>
      </c>
      <c r="L778" s="19" t="str">
        <f t="shared" si="73"/>
        <v>Cup</v>
      </c>
      <c r="M778" s="19" t="str">
        <f t="shared" si="74"/>
        <v>2024</v>
      </c>
      <c r="N778" s="19" t="str">
        <f t="shared" si="75"/>
        <v>2024 Cup 2</v>
      </c>
      <c r="O778" s="19">
        <f>INDEX('Points ref'!B:B, MATCH($N778, 'Points ref'!A:A, 0))</f>
        <v>21</v>
      </c>
      <c r="P778" s="21" t="str">
        <f t="shared" si="76"/>
        <v>[GEO] SHVELIDZE, Vazha (264f53a2)</v>
      </c>
      <c r="Q778" s="30">
        <f t="shared" ca="1" si="77"/>
        <v>37</v>
      </c>
    </row>
    <row r="779" spans="1:17" x14ac:dyDescent="0.2">
      <c r="A779" t="s">
        <v>377</v>
      </c>
      <c r="B779" t="s">
        <v>31</v>
      </c>
      <c r="C779" t="s">
        <v>378</v>
      </c>
      <c r="D779" t="s">
        <v>379</v>
      </c>
      <c r="E779">
        <v>1</v>
      </c>
      <c r="F779" s="28">
        <v>30466</v>
      </c>
      <c r="G779" t="s">
        <v>271</v>
      </c>
      <c r="H779" t="s">
        <v>51</v>
      </c>
      <c r="I779">
        <v>3</v>
      </c>
      <c r="J779" t="s">
        <v>1838</v>
      </c>
      <c r="K779" s="19" t="str">
        <f t="shared" si="72"/>
        <v>m</v>
      </c>
      <c r="L779" s="19" t="str">
        <f t="shared" si="73"/>
        <v>Cup</v>
      </c>
      <c r="M779" s="19" t="str">
        <f t="shared" si="74"/>
        <v>2024</v>
      </c>
      <c r="N779" s="19" t="str">
        <f t="shared" si="75"/>
        <v>2024 Cup 3</v>
      </c>
      <c r="O779" s="19">
        <f>INDEX('Points ref'!B:B, MATCH($N779, 'Points ref'!A:A, 0))</f>
        <v>14</v>
      </c>
      <c r="P779" s="21" t="str">
        <f t="shared" si="76"/>
        <v>[GEO] BASOSHVILI, Badri (9d3c5b37)</v>
      </c>
      <c r="Q779" s="30">
        <f t="shared" ca="1" si="77"/>
        <v>42</v>
      </c>
    </row>
    <row r="780" spans="1:17" x14ac:dyDescent="0.2">
      <c r="A780" t="s">
        <v>177</v>
      </c>
      <c r="B780" t="s">
        <v>31</v>
      </c>
      <c r="C780" t="s">
        <v>178</v>
      </c>
      <c r="D780" t="s">
        <v>179</v>
      </c>
      <c r="E780">
        <v>1</v>
      </c>
      <c r="F780" s="28">
        <v>32364</v>
      </c>
      <c r="G780" t="s">
        <v>271</v>
      </c>
      <c r="H780" t="s">
        <v>66</v>
      </c>
      <c r="I780">
        <v>1</v>
      </c>
      <c r="J780" t="s">
        <v>1838</v>
      </c>
      <c r="K780" s="19" t="str">
        <f t="shared" si="72"/>
        <v>m</v>
      </c>
      <c r="L780" s="19" t="str">
        <f t="shared" si="73"/>
        <v>Cup</v>
      </c>
      <c r="M780" s="19" t="str">
        <f t="shared" si="74"/>
        <v>2024</v>
      </c>
      <c r="N780" s="19" t="str">
        <f t="shared" si="75"/>
        <v>2024 Cup 1</v>
      </c>
      <c r="O780" s="19">
        <f>INDEX('Points ref'!B:B, MATCH($N780, 'Points ref'!A:A, 0))</f>
        <v>35</v>
      </c>
      <c r="P780" s="21" t="str">
        <f t="shared" si="76"/>
        <v>[GEO] IAKOBASHVILI, Sandro (f9bb16b8)</v>
      </c>
      <c r="Q780" s="30">
        <f t="shared" ca="1" si="77"/>
        <v>37</v>
      </c>
    </row>
    <row r="781" spans="1:17" x14ac:dyDescent="0.2">
      <c r="A781" t="s">
        <v>304</v>
      </c>
      <c r="B781" t="s">
        <v>31</v>
      </c>
      <c r="C781" t="s">
        <v>305</v>
      </c>
      <c r="D781" t="s">
        <v>306</v>
      </c>
      <c r="E781">
        <v>1</v>
      </c>
      <c r="F781" s="28">
        <v>30667</v>
      </c>
      <c r="G781" t="s">
        <v>271</v>
      </c>
      <c r="H781" t="s">
        <v>66</v>
      </c>
      <c r="I781">
        <v>2</v>
      </c>
      <c r="J781" t="s">
        <v>1838</v>
      </c>
      <c r="K781" s="19" t="str">
        <f t="shared" si="72"/>
        <v>m</v>
      </c>
      <c r="L781" s="19" t="str">
        <f t="shared" si="73"/>
        <v>Cup</v>
      </c>
      <c r="M781" s="19" t="str">
        <f t="shared" si="74"/>
        <v>2024</v>
      </c>
      <c r="N781" s="19" t="str">
        <f t="shared" si="75"/>
        <v>2024 Cup 2</v>
      </c>
      <c r="O781" s="19">
        <f>INDEX('Points ref'!B:B, MATCH($N781, 'Points ref'!A:A, 0))</f>
        <v>21</v>
      </c>
      <c r="P781" s="21" t="str">
        <f t="shared" si="76"/>
        <v>[GEO] UDZILAURI, David (1ad443e6)</v>
      </c>
      <c r="Q781" s="30">
        <f t="shared" ca="1" si="77"/>
        <v>42</v>
      </c>
    </row>
    <row r="782" spans="1:17" x14ac:dyDescent="0.2">
      <c r="A782" t="s">
        <v>1867</v>
      </c>
      <c r="B782" t="s">
        <v>31</v>
      </c>
      <c r="C782" t="s">
        <v>1868</v>
      </c>
      <c r="D782" t="s">
        <v>1869</v>
      </c>
      <c r="E782">
        <v>1</v>
      </c>
      <c r="F782" s="28">
        <v>30366</v>
      </c>
      <c r="G782" t="s">
        <v>271</v>
      </c>
      <c r="H782" t="s">
        <v>66</v>
      </c>
      <c r="I782">
        <v>3</v>
      </c>
      <c r="J782" t="s">
        <v>1838</v>
      </c>
      <c r="K782" s="19" t="str">
        <f t="shared" si="72"/>
        <v>m</v>
      </c>
      <c r="L782" s="19" t="str">
        <f t="shared" si="73"/>
        <v>Cup</v>
      </c>
      <c r="M782" s="19" t="str">
        <f t="shared" si="74"/>
        <v>2024</v>
      </c>
      <c r="N782" s="19" t="str">
        <f t="shared" si="75"/>
        <v>2024 Cup 3</v>
      </c>
      <c r="O782" s="19">
        <f>INDEX('Points ref'!B:B, MATCH($N782, 'Points ref'!A:A, 0))</f>
        <v>14</v>
      </c>
      <c r="P782" s="21" t="str">
        <f t="shared" si="76"/>
        <v>[GEO] MORGOSHIA, Micheil (d11f7a2d)</v>
      </c>
      <c r="Q782" s="30">
        <f t="shared" ca="1" si="77"/>
        <v>42</v>
      </c>
    </row>
    <row r="783" spans="1:17" x14ac:dyDescent="0.2">
      <c r="A783" t="s">
        <v>1145</v>
      </c>
      <c r="B783" t="s">
        <v>31</v>
      </c>
      <c r="C783" t="s">
        <v>1146</v>
      </c>
      <c r="D783" t="s">
        <v>1147</v>
      </c>
      <c r="E783">
        <v>1</v>
      </c>
      <c r="F783" s="28">
        <v>30171</v>
      </c>
      <c r="G783" t="s">
        <v>271</v>
      </c>
      <c r="H783" t="s">
        <v>79</v>
      </c>
      <c r="I783">
        <v>1</v>
      </c>
      <c r="J783" t="s">
        <v>1838</v>
      </c>
      <c r="K783" s="19" t="str">
        <f t="shared" si="72"/>
        <v>m</v>
      </c>
      <c r="L783" s="19" t="str">
        <f t="shared" si="73"/>
        <v>Cup</v>
      </c>
      <c r="M783" s="19" t="str">
        <f t="shared" si="74"/>
        <v>2024</v>
      </c>
      <c r="N783" s="19" t="str">
        <f t="shared" si="75"/>
        <v>2024 Cup 1</v>
      </c>
      <c r="O783" s="19">
        <f>INDEX('Points ref'!B:B, MATCH($N783, 'Points ref'!A:A, 0))</f>
        <v>35</v>
      </c>
      <c r="P783" s="21" t="str">
        <f t="shared" si="76"/>
        <v>[GEO] MIKABERIDZE, Lasha (2eaf319a)</v>
      </c>
      <c r="Q783" s="30">
        <f t="shared" ca="1" si="77"/>
        <v>43</v>
      </c>
    </row>
    <row r="784" spans="1:17" x14ac:dyDescent="0.2">
      <c r="A784">
        <v>27386583</v>
      </c>
      <c r="B784" t="s">
        <v>31</v>
      </c>
      <c r="C784" t="s">
        <v>1870</v>
      </c>
      <c r="D784" t="s">
        <v>1871</v>
      </c>
      <c r="E784">
        <v>1</v>
      </c>
      <c r="F784" s="28">
        <v>30436</v>
      </c>
      <c r="G784" t="s">
        <v>271</v>
      </c>
      <c r="H784" t="s">
        <v>79</v>
      </c>
      <c r="I784">
        <v>2</v>
      </c>
      <c r="J784" t="s">
        <v>1838</v>
      </c>
      <c r="K784" s="19" t="str">
        <f t="shared" si="72"/>
        <v>m</v>
      </c>
      <c r="L784" s="19" t="str">
        <f t="shared" si="73"/>
        <v>Cup</v>
      </c>
      <c r="M784" s="19" t="str">
        <f t="shared" si="74"/>
        <v>2024</v>
      </c>
      <c r="N784" s="19" t="str">
        <f t="shared" si="75"/>
        <v>2024 Cup 2</v>
      </c>
      <c r="O784" s="19">
        <f>INDEX('Points ref'!B:B, MATCH($N784, 'Points ref'!A:A, 0))</f>
        <v>21</v>
      </c>
      <c r="P784" s="21" t="str">
        <f t="shared" si="76"/>
        <v>[GEO] BIZIKASHVILI, Aleksandre (27386583)</v>
      </c>
      <c r="Q784" s="30">
        <f t="shared" ca="1" si="77"/>
        <v>42</v>
      </c>
    </row>
    <row r="785" spans="1:17" x14ac:dyDescent="0.2">
      <c r="A785" t="s">
        <v>1872</v>
      </c>
      <c r="B785" t="s">
        <v>31</v>
      </c>
      <c r="C785" t="s">
        <v>1873</v>
      </c>
      <c r="D785" t="s">
        <v>1874</v>
      </c>
      <c r="E785">
        <v>1</v>
      </c>
      <c r="F785" s="28">
        <v>32406</v>
      </c>
      <c r="G785" t="s">
        <v>271</v>
      </c>
      <c r="H785" t="s">
        <v>93</v>
      </c>
      <c r="I785">
        <v>1</v>
      </c>
      <c r="J785" t="s">
        <v>1838</v>
      </c>
      <c r="K785" s="19" t="str">
        <f t="shared" si="72"/>
        <v>m</v>
      </c>
      <c r="L785" s="19" t="str">
        <f t="shared" si="73"/>
        <v>Cup</v>
      </c>
      <c r="M785" s="19" t="str">
        <f t="shared" si="74"/>
        <v>2024</v>
      </c>
      <c r="N785" s="19" t="str">
        <f t="shared" si="75"/>
        <v>2024 Cup 1</v>
      </c>
      <c r="O785" s="19">
        <f>INDEX('Points ref'!B:B, MATCH($N785, 'Points ref'!A:A, 0))</f>
        <v>35</v>
      </c>
      <c r="P785" s="21" t="str">
        <f t="shared" si="76"/>
        <v>[GEO] ZURABIANI, Phridon (acf75d3d)</v>
      </c>
      <c r="Q785" s="30">
        <f t="shared" ca="1" si="77"/>
        <v>37</v>
      </c>
    </row>
    <row r="786" spans="1:17" x14ac:dyDescent="0.2">
      <c r="A786" t="s">
        <v>1875</v>
      </c>
      <c r="B786" t="s">
        <v>31</v>
      </c>
      <c r="C786" t="s">
        <v>1876</v>
      </c>
      <c r="D786" t="s">
        <v>1877</v>
      </c>
      <c r="E786">
        <v>1</v>
      </c>
      <c r="F786" s="28">
        <v>30798</v>
      </c>
      <c r="G786" t="s">
        <v>271</v>
      </c>
      <c r="H786" t="s">
        <v>93</v>
      </c>
      <c r="I786">
        <v>2</v>
      </c>
      <c r="J786" t="s">
        <v>1838</v>
      </c>
      <c r="K786" s="19" t="str">
        <f t="shared" si="72"/>
        <v>m</v>
      </c>
      <c r="L786" s="19" t="str">
        <f t="shared" si="73"/>
        <v>Cup</v>
      </c>
      <c r="M786" s="19" t="str">
        <f t="shared" si="74"/>
        <v>2024</v>
      </c>
      <c r="N786" s="19" t="str">
        <f t="shared" si="75"/>
        <v>2024 Cup 2</v>
      </c>
      <c r="O786" s="19">
        <f>INDEX('Points ref'!B:B, MATCH($N786, 'Points ref'!A:A, 0))</f>
        <v>21</v>
      </c>
      <c r="P786" s="21" t="str">
        <f t="shared" si="76"/>
        <v>[GEO] MESHVELIANI, Dato (d4ad87e2)</v>
      </c>
      <c r="Q786" s="30">
        <f t="shared" ca="1" si="77"/>
        <v>41</v>
      </c>
    </row>
    <row r="787" spans="1:17" x14ac:dyDescent="0.2">
      <c r="A787" t="s">
        <v>205</v>
      </c>
      <c r="B787" t="s">
        <v>31</v>
      </c>
      <c r="C787" t="s">
        <v>206</v>
      </c>
      <c r="D787" t="s">
        <v>207</v>
      </c>
      <c r="E787">
        <v>1</v>
      </c>
      <c r="F787" s="28">
        <v>31671</v>
      </c>
      <c r="G787" t="s">
        <v>271</v>
      </c>
      <c r="H787" t="s">
        <v>93</v>
      </c>
      <c r="I787">
        <v>3</v>
      </c>
      <c r="J787" t="s">
        <v>1838</v>
      </c>
      <c r="K787" s="19" t="str">
        <f t="shared" si="72"/>
        <v>m</v>
      </c>
      <c r="L787" s="19" t="str">
        <f t="shared" si="73"/>
        <v>Cup</v>
      </c>
      <c r="M787" s="19" t="str">
        <f t="shared" si="74"/>
        <v>2024</v>
      </c>
      <c r="N787" s="19" t="str">
        <f t="shared" si="75"/>
        <v>2024 Cup 3</v>
      </c>
      <c r="O787" s="19">
        <f>INDEX('Points ref'!B:B, MATCH($N787, 'Points ref'!A:A, 0))</f>
        <v>14</v>
      </c>
      <c r="P787" s="21" t="str">
        <f t="shared" si="76"/>
        <v>[GEO] TSOTSIASHVILI, Giorgi (cbd36f1f)</v>
      </c>
      <c r="Q787" s="30">
        <f t="shared" ca="1" si="77"/>
        <v>39</v>
      </c>
    </row>
    <row r="788" spans="1:17" x14ac:dyDescent="0.2">
      <c r="A788" t="s">
        <v>208</v>
      </c>
      <c r="B788" t="s">
        <v>31</v>
      </c>
      <c r="C788" t="s">
        <v>209</v>
      </c>
      <c r="D788" t="s">
        <v>210</v>
      </c>
      <c r="E788">
        <v>1</v>
      </c>
      <c r="F788" s="28">
        <v>32493</v>
      </c>
      <c r="G788" t="s">
        <v>271</v>
      </c>
      <c r="H788" t="s">
        <v>106</v>
      </c>
      <c r="I788">
        <v>1</v>
      </c>
      <c r="J788" t="s">
        <v>1838</v>
      </c>
      <c r="K788" s="19" t="str">
        <f t="shared" si="72"/>
        <v>m</v>
      </c>
      <c r="L788" s="19" t="str">
        <f t="shared" si="73"/>
        <v>Cup</v>
      </c>
      <c r="M788" s="19" t="str">
        <f t="shared" si="74"/>
        <v>2024</v>
      </c>
      <c r="N788" s="19" t="str">
        <f t="shared" si="75"/>
        <v>2024 Cup 1</v>
      </c>
      <c r="O788" s="19">
        <f>INDEX('Points ref'!B:B, MATCH($N788, 'Points ref'!A:A, 0))</f>
        <v>35</v>
      </c>
      <c r="P788" s="21" t="str">
        <f t="shared" si="76"/>
        <v>[GEO] TAMLIANI, Gegi (e3de72bb)</v>
      </c>
      <c r="Q788" s="30">
        <f t="shared" ca="1" si="77"/>
        <v>37</v>
      </c>
    </row>
    <row r="789" spans="1:17" x14ac:dyDescent="0.2">
      <c r="A789" t="s">
        <v>1878</v>
      </c>
      <c r="B789" t="s">
        <v>1040</v>
      </c>
      <c r="C789" t="s">
        <v>1879</v>
      </c>
      <c r="D789" t="s">
        <v>1880</v>
      </c>
      <c r="E789">
        <v>1</v>
      </c>
      <c r="F789" s="28">
        <v>32877</v>
      </c>
      <c r="G789" t="s">
        <v>271</v>
      </c>
      <c r="H789" t="s">
        <v>106</v>
      </c>
      <c r="I789">
        <v>2</v>
      </c>
      <c r="J789" t="s">
        <v>1838</v>
      </c>
      <c r="K789" s="19" t="str">
        <f t="shared" si="72"/>
        <v>m</v>
      </c>
      <c r="L789" s="19" t="str">
        <f t="shared" si="73"/>
        <v>Cup</v>
      </c>
      <c r="M789" s="19" t="str">
        <f t="shared" si="74"/>
        <v>2024</v>
      </c>
      <c r="N789" s="19" t="str">
        <f t="shared" si="75"/>
        <v>2024 Cup 2</v>
      </c>
      <c r="O789" s="19">
        <f>INDEX('Points ref'!B:B, MATCH($N789, 'Points ref'!A:A, 0))</f>
        <v>21</v>
      </c>
      <c r="P789" s="21" t="str">
        <f t="shared" si="76"/>
        <v>[TJK] YAKHSHIBEKOV, Faizali (cfecbe56)</v>
      </c>
      <c r="Q789" s="30">
        <f t="shared" ca="1" si="77"/>
        <v>35</v>
      </c>
    </row>
    <row r="790" spans="1:17" x14ac:dyDescent="0.2">
      <c r="A790" t="s">
        <v>107</v>
      </c>
      <c r="B790" t="s">
        <v>31</v>
      </c>
      <c r="C790" t="s">
        <v>108</v>
      </c>
      <c r="D790" t="s">
        <v>109</v>
      </c>
      <c r="E790">
        <v>1</v>
      </c>
      <c r="F790" s="28">
        <v>33833</v>
      </c>
      <c r="G790" t="s">
        <v>271</v>
      </c>
      <c r="H790" t="s">
        <v>106</v>
      </c>
      <c r="I790">
        <v>3</v>
      </c>
      <c r="J790" t="s">
        <v>1838</v>
      </c>
      <c r="K790" s="19" t="str">
        <f t="shared" si="72"/>
        <v>m</v>
      </c>
      <c r="L790" s="19" t="str">
        <f t="shared" si="73"/>
        <v>Cup</v>
      </c>
      <c r="M790" s="19" t="str">
        <f t="shared" si="74"/>
        <v>2024</v>
      </c>
      <c r="N790" s="19" t="str">
        <f t="shared" si="75"/>
        <v>2024 Cup 3</v>
      </c>
      <c r="O790" s="19">
        <f>INDEX('Points ref'!B:B, MATCH($N790, 'Points ref'!A:A, 0))</f>
        <v>14</v>
      </c>
      <c r="P790" s="21" t="str">
        <f t="shared" si="76"/>
        <v>[GEO] REZESIDZE, Slavik (35faad21)</v>
      </c>
      <c r="Q790" s="30">
        <f t="shared" ca="1" si="77"/>
        <v>33</v>
      </c>
    </row>
    <row r="791" spans="1:17" x14ac:dyDescent="0.2">
      <c r="A791" t="s">
        <v>1881</v>
      </c>
      <c r="B791" t="s">
        <v>1040</v>
      </c>
      <c r="C791" t="s">
        <v>1882</v>
      </c>
      <c r="D791" t="s">
        <v>1883</v>
      </c>
      <c r="E791">
        <v>1</v>
      </c>
      <c r="F791" s="28">
        <v>31956</v>
      </c>
      <c r="G791" t="s">
        <v>271</v>
      </c>
      <c r="H791" t="s">
        <v>106</v>
      </c>
      <c r="I791">
        <v>3</v>
      </c>
      <c r="J791" t="s">
        <v>1838</v>
      </c>
      <c r="K791" s="19" t="str">
        <f t="shared" si="72"/>
        <v>m</v>
      </c>
      <c r="L791" s="19" t="str">
        <f t="shared" si="73"/>
        <v>Cup</v>
      </c>
      <c r="M791" s="19" t="str">
        <f t="shared" si="74"/>
        <v>2024</v>
      </c>
      <c r="N791" s="19" t="str">
        <f t="shared" si="75"/>
        <v>2024 Cup 3</v>
      </c>
      <c r="O791" s="19">
        <f>INDEX('Points ref'!B:B, MATCH($N791, 'Points ref'!A:A, 0))</f>
        <v>14</v>
      </c>
      <c r="P791" s="21" t="str">
        <f t="shared" si="76"/>
        <v>[TJK] ASHUROV, Otamurod (fd8d1cc7)</v>
      </c>
      <c r="Q791" s="30">
        <f t="shared" ca="1" si="77"/>
        <v>38</v>
      </c>
    </row>
    <row r="792" spans="1:17" x14ac:dyDescent="0.2">
      <c r="A792" t="s">
        <v>1884</v>
      </c>
      <c r="B792" t="s">
        <v>31</v>
      </c>
      <c r="C792" t="s">
        <v>1885</v>
      </c>
      <c r="D792" t="s">
        <v>1886</v>
      </c>
      <c r="E792">
        <v>1</v>
      </c>
      <c r="F792" s="28">
        <v>28957</v>
      </c>
      <c r="G792" t="s">
        <v>511</v>
      </c>
      <c r="H792" t="s">
        <v>66</v>
      </c>
      <c r="I792">
        <v>1</v>
      </c>
      <c r="J792" t="s">
        <v>1838</v>
      </c>
      <c r="K792" s="19" t="str">
        <f t="shared" si="72"/>
        <v>m</v>
      </c>
      <c r="L792" s="19" t="str">
        <f t="shared" si="73"/>
        <v>Cup</v>
      </c>
      <c r="M792" s="19" t="str">
        <f t="shared" si="74"/>
        <v>2024</v>
      </c>
      <c r="N792" s="19" t="str">
        <f t="shared" si="75"/>
        <v>2024 Cup 1</v>
      </c>
      <c r="O792" s="19">
        <f>INDEX('Points ref'!B:B, MATCH($N792, 'Points ref'!A:A, 0))</f>
        <v>35</v>
      </c>
      <c r="P792" s="21" t="str">
        <f t="shared" si="76"/>
        <v>[GEO] NADIRASHVILI, George (64a68cc2)</v>
      </c>
      <c r="Q792" s="30">
        <f t="shared" ca="1" si="77"/>
        <v>46</v>
      </c>
    </row>
    <row r="793" spans="1:17" x14ac:dyDescent="0.2">
      <c r="A793" t="s">
        <v>1887</v>
      </c>
      <c r="B793" t="s">
        <v>31</v>
      </c>
      <c r="C793" t="s">
        <v>1888</v>
      </c>
      <c r="D793" t="s">
        <v>1889</v>
      </c>
      <c r="E793">
        <v>1</v>
      </c>
      <c r="F793" s="28">
        <v>25838</v>
      </c>
      <c r="G793" t="s">
        <v>511</v>
      </c>
      <c r="H793" t="s">
        <v>66</v>
      </c>
      <c r="I793">
        <v>2</v>
      </c>
      <c r="J793" t="s">
        <v>1838</v>
      </c>
      <c r="K793" s="19" t="str">
        <f t="shared" si="72"/>
        <v>m</v>
      </c>
      <c r="L793" s="19" t="str">
        <f t="shared" si="73"/>
        <v>Cup</v>
      </c>
      <c r="M793" s="19" t="str">
        <f t="shared" si="74"/>
        <v>2024</v>
      </c>
      <c r="N793" s="19" t="str">
        <f t="shared" si="75"/>
        <v>2024 Cup 2</v>
      </c>
      <c r="O793" s="19">
        <f>INDEX('Points ref'!B:B, MATCH($N793, 'Points ref'!A:A, 0))</f>
        <v>21</v>
      </c>
      <c r="P793" s="21" t="str">
        <f t="shared" si="76"/>
        <v>[GEO] GULBIANI, Zelim (9bafbd39)</v>
      </c>
      <c r="Q793" s="30">
        <f t="shared" ca="1" si="77"/>
        <v>55</v>
      </c>
    </row>
    <row r="794" spans="1:17" x14ac:dyDescent="0.2">
      <c r="A794" t="s">
        <v>1890</v>
      </c>
      <c r="B794" t="s">
        <v>31</v>
      </c>
      <c r="C794" t="s">
        <v>1891</v>
      </c>
      <c r="D794" t="s">
        <v>1892</v>
      </c>
      <c r="E794">
        <v>1</v>
      </c>
      <c r="F794" s="28">
        <v>26045</v>
      </c>
      <c r="G794" t="s">
        <v>511</v>
      </c>
      <c r="H794" t="s">
        <v>66</v>
      </c>
      <c r="I794">
        <v>3</v>
      </c>
      <c r="J794" t="s">
        <v>1838</v>
      </c>
      <c r="K794" s="19" t="str">
        <f t="shared" si="72"/>
        <v>m</v>
      </c>
      <c r="L794" s="19" t="str">
        <f t="shared" si="73"/>
        <v>Cup</v>
      </c>
      <c r="M794" s="19" t="str">
        <f t="shared" si="74"/>
        <v>2024</v>
      </c>
      <c r="N794" s="19" t="str">
        <f t="shared" si="75"/>
        <v>2024 Cup 3</v>
      </c>
      <c r="O794" s="19">
        <f>INDEX('Points ref'!B:B, MATCH($N794, 'Points ref'!A:A, 0))</f>
        <v>14</v>
      </c>
      <c r="P794" s="21" t="str">
        <f t="shared" si="76"/>
        <v>[GEO] TSOTSINASHVILI, Tamaz (ca3823fa)</v>
      </c>
      <c r="Q794" s="30">
        <f t="shared" ca="1" si="77"/>
        <v>54</v>
      </c>
    </row>
    <row r="795" spans="1:17" x14ac:dyDescent="0.2">
      <c r="A795" t="s">
        <v>1893</v>
      </c>
      <c r="B795" t="s">
        <v>923</v>
      </c>
      <c r="C795" t="s">
        <v>1894</v>
      </c>
      <c r="D795" t="s">
        <v>1895</v>
      </c>
      <c r="E795">
        <v>1</v>
      </c>
      <c r="F795" s="28">
        <v>29068</v>
      </c>
      <c r="G795" t="s">
        <v>511</v>
      </c>
      <c r="H795" t="s">
        <v>79</v>
      </c>
      <c r="I795">
        <v>1</v>
      </c>
      <c r="J795" t="s">
        <v>1838</v>
      </c>
      <c r="K795" s="19" t="str">
        <f t="shared" si="72"/>
        <v>m</v>
      </c>
      <c r="L795" s="19" t="str">
        <f t="shared" si="73"/>
        <v>Cup</v>
      </c>
      <c r="M795" s="19" t="str">
        <f t="shared" si="74"/>
        <v>2024</v>
      </c>
      <c r="N795" s="19" t="str">
        <f t="shared" si="75"/>
        <v>2024 Cup 1</v>
      </c>
      <c r="O795" s="19">
        <f>INDEX('Points ref'!B:B, MATCH($N795, 'Points ref'!A:A, 0))</f>
        <v>35</v>
      </c>
      <c r="P795" s="21" t="str">
        <f t="shared" si="76"/>
        <v>[KAZ] SAGYNDYK, Kanat (b6cad613)</v>
      </c>
      <c r="Q795" s="30">
        <f t="shared" ca="1" si="77"/>
        <v>46</v>
      </c>
    </row>
    <row r="796" spans="1:17" x14ac:dyDescent="0.2">
      <c r="A796" t="s">
        <v>1896</v>
      </c>
      <c r="B796" t="s">
        <v>31</v>
      </c>
      <c r="C796" t="s">
        <v>1897</v>
      </c>
      <c r="D796" t="s">
        <v>1898</v>
      </c>
      <c r="E796">
        <v>1</v>
      </c>
      <c r="F796" s="28">
        <v>27316</v>
      </c>
      <c r="G796" t="s">
        <v>511</v>
      </c>
      <c r="H796" t="s">
        <v>79</v>
      </c>
      <c r="I796">
        <v>2</v>
      </c>
      <c r="J796" t="s">
        <v>1838</v>
      </c>
      <c r="K796" s="19" t="str">
        <f t="shared" si="72"/>
        <v>m</v>
      </c>
      <c r="L796" s="19" t="str">
        <f t="shared" si="73"/>
        <v>Cup</v>
      </c>
      <c r="M796" s="19" t="str">
        <f t="shared" si="74"/>
        <v>2024</v>
      </c>
      <c r="N796" s="19" t="str">
        <f t="shared" si="75"/>
        <v>2024 Cup 2</v>
      </c>
      <c r="O796" s="19">
        <f>INDEX('Points ref'!B:B, MATCH($N796, 'Points ref'!A:A, 0))</f>
        <v>21</v>
      </c>
      <c r="P796" s="21" t="str">
        <f t="shared" si="76"/>
        <v>[GEO] SIRADZE, Khvtiso (9e19f143)</v>
      </c>
      <c r="Q796" s="30">
        <f t="shared" ca="1" si="77"/>
        <v>51</v>
      </c>
    </row>
    <row r="797" spans="1:17" x14ac:dyDescent="0.2">
      <c r="A797" t="s">
        <v>1252</v>
      </c>
      <c r="B797" t="s">
        <v>31</v>
      </c>
      <c r="C797" t="s">
        <v>1253</v>
      </c>
      <c r="D797" t="s">
        <v>1254</v>
      </c>
      <c r="E797">
        <v>1</v>
      </c>
      <c r="F797" s="28">
        <v>27318</v>
      </c>
      <c r="G797" t="s">
        <v>511</v>
      </c>
      <c r="H797" t="s">
        <v>93</v>
      </c>
      <c r="I797">
        <v>1</v>
      </c>
      <c r="J797" t="s">
        <v>1838</v>
      </c>
      <c r="K797" s="19" t="str">
        <f t="shared" si="72"/>
        <v>m</v>
      </c>
      <c r="L797" s="19" t="str">
        <f t="shared" si="73"/>
        <v>Cup</v>
      </c>
      <c r="M797" s="19" t="str">
        <f t="shared" si="74"/>
        <v>2024</v>
      </c>
      <c r="N797" s="19" t="str">
        <f t="shared" si="75"/>
        <v>2024 Cup 1</v>
      </c>
      <c r="O797" s="19">
        <f>INDEX('Points ref'!B:B, MATCH($N797, 'Points ref'!A:A, 0))</f>
        <v>35</v>
      </c>
      <c r="P797" s="21" t="str">
        <f t="shared" si="76"/>
        <v>[GEO] GIGILASHVILI, Vano (ebead8a3)</v>
      </c>
      <c r="Q797" s="30">
        <f t="shared" ca="1" si="77"/>
        <v>51</v>
      </c>
    </row>
    <row r="798" spans="1:17" x14ac:dyDescent="0.2">
      <c r="A798" s="29" t="s">
        <v>443</v>
      </c>
      <c r="B798" t="s">
        <v>31</v>
      </c>
      <c r="C798" t="s">
        <v>444</v>
      </c>
      <c r="D798" t="s">
        <v>445</v>
      </c>
      <c r="E798">
        <v>1</v>
      </c>
      <c r="F798" s="28">
        <v>27201</v>
      </c>
      <c r="G798" t="s">
        <v>511</v>
      </c>
      <c r="H798" t="s">
        <v>106</v>
      </c>
      <c r="I798">
        <v>1</v>
      </c>
      <c r="J798" t="s">
        <v>1838</v>
      </c>
      <c r="K798" s="19" t="str">
        <f t="shared" si="72"/>
        <v>m</v>
      </c>
      <c r="L798" s="19" t="str">
        <f t="shared" si="73"/>
        <v>Cup</v>
      </c>
      <c r="M798" s="19" t="str">
        <f t="shared" si="74"/>
        <v>2024</v>
      </c>
      <c r="N798" s="19" t="str">
        <f t="shared" si="75"/>
        <v>2024 Cup 1</v>
      </c>
      <c r="O798" s="19">
        <f>INDEX('Points ref'!B:B, MATCH($N798, 'Points ref'!A:A, 0))</f>
        <v>35</v>
      </c>
      <c r="P798" s="21" t="str">
        <f t="shared" si="76"/>
        <v>[GEO] DAVITASHVILI, Alexsi (5e416c6f)</v>
      </c>
      <c r="Q798" s="30">
        <f t="shared" ca="1" si="77"/>
        <v>51</v>
      </c>
    </row>
    <row r="799" spans="1:17" x14ac:dyDescent="0.2">
      <c r="A799" t="s">
        <v>1899</v>
      </c>
      <c r="B799" t="s">
        <v>1900</v>
      </c>
      <c r="C799" t="s">
        <v>1901</v>
      </c>
      <c r="D799" t="s">
        <v>1902</v>
      </c>
      <c r="E799">
        <v>1</v>
      </c>
      <c r="F799" s="28">
        <v>27396</v>
      </c>
      <c r="G799" t="s">
        <v>511</v>
      </c>
      <c r="H799" t="s">
        <v>106</v>
      </c>
      <c r="I799">
        <v>2</v>
      </c>
      <c r="J799" t="s">
        <v>1838</v>
      </c>
      <c r="K799" s="19" t="str">
        <f t="shared" si="72"/>
        <v>m</v>
      </c>
      <c r="L799" s="19" t="str">
        <f t="shared" si="73"/>
        <v>Cup</v>
      </c>
      <c r="M799" s="19" t="str">
        <f t="shared" si="74"/>
        <v>2024</v>
      </c>
      <c r="N799" s="19" t="str">
        <f t="shared" si="75"/>
        <v>2024 Cup 2</v>
      </c>
      <c r="O799" s="19">
        <f>INDEX('Points ref'!B:B, MATCH($N799, 'Points ref'!A:A, 0))</f>
        <v>21</v>
      </c>
      <c r="P799" s="21" t="str">
        <f t="shared" si="76"/>
        <v>[KOR] JEONG, Wanki (264927c6)</v>
      </c>
      <c r="Q799" s="30">
        <f t="shared" ca="1" si="77"/>
        <v>50</v>
      </c>
    </row>
    <row r="800" spans="1:17" x14ac:dyDescent="0.2">
      <c r="A800" t="s">
        <v>1903</v>
      </c>
      <c r="B800" t="s">
        <v>31</v>
      </c>
      <c r="C800" t="s">
        <v>1904</v>
      </c>
      <c r="D800" t="s">
        <v>1905</v>
      </c>
      <c r="E800">
        <v>1</v>
      </c>
      <c r="F800" s="28">
        <v>26343</v>
      </c>
      <c r="G800" t="s">
        <v>608</v>
      </c>
      <c r="H800" t="s">
        <v>51</v>
      </c>
      <c r="I800">
        <v>1</v>
      </c>
      <c r="J800" t="s">
        <v>1838</v>
      </c>
      <c r="K800" s="19" t="str">
        <f t="shared" si="72"/>
        <v>m</v>
      </c>
      <c r="L800" s="19" t="str">
        <f t="shared" si="73"/>
        <v>Cup</v>
      </c>
      <c r="M800" s="19" t="str">
        <f t="shared" si="74"/>
        <v>2024</v>
      </c>
      <c r="N800" s="19" t="str">
        <f t="shared" si="75"/>
        <v>2024 Cup 1</v>
      </c>
      <c r="O800" s="19">
        <f>INDEX('Points ref'!B:B, MATCH($N800, 'Points ref'!A:A, 0))</f>
        <v>35</v>
      </c>
      <c r="P800" s="21" t="str">
        <f t="shared" si="76"/>
        <v>[GEO] MENTESHASHVILI, Gogita (52fde99c)</v>
      </c>
      <c r="Q800" s="30">
        <f t="shared" ca="1" si="77"/>
        <v>53</v>
      </c>
    </row>
    <row r="801" spans="1:17" x14ac:dyDescent="0.2">
      <c r="A801" t="s">
        <v>1906</v>
      </c>
      <c r="B801" t="s">
        <v>31</v>
      </c>
      <c r="C801" t="s">
        <v>1907</v>
      </c>
      <c r="D801" t="s">
        <v>379</v>
      </c>
      <c r="E801">
        <v>1</v>
      </c>
      <c r="F801" s="28">
        <v>26825</v>
      </c>
      <c r="G801" t="s">
        <v>608</v>
      </c>
      <c r="H801" t="s">
        <v>51</v>
      </c>
      <c r="I801">
        <v>2</v>
      </c>
      <c r="J801" t="s">
        <v>1838</v>
      </c>
      <c r="K801" s="19" t="str">
        <f t="shared" si="72"/>
        <v>m</v>
      </c>
      <c r="L801" s="19" t="str">
        <f t="shared" si="73"/>
        <v>Cup</v>
      </c>
      <c r="M801" s="19" t="str">
        <f t="shared" si="74"/>
        <v>2024</v>
      </c>
      <c r="N801" s="19" t="str">
        <f t="shared" si="75"/>
        <v>2024 Cup 2</v>
      </c>
      <c r="O801" s="19">
        <f>INDEX('Points ref'!B:B, MATCH($N801, 'Points ref'!A:A, 0))</f>
        <v>21</v>
      </c>
      <c r="P801" s="21" t="str">
        <f t="shared" si="76"/>
        <v>[GEO] BEDIANASHVILI, Badri (2714fa8c)</v>
      </c>
      <c r="Q801" s="30">
        <f t="shared" ca="1" si="77"/>
        <v>52</v>
      </c>
    </row>
    <row r="802" spans="1:17" x14ac:dyDescent="0.2">
      <c r="A802" t="s">
        <v>1908</v>
      </c>
      <c r="B802" t="s">
        <v>31</v>
      </c>
      <c r="C802" t="s">
        <v>1909</v>
      </c>
      <c r="D802" t="s">
        <v>1910</v>
      </c>
      <c r="E802">
        <v>1</v>
      </c>
      <c r="F802" s="28">
        <v>25560</v>
      </c>
      <c r="G802" t="s">
        <v>608</v>
      </c>
      <c r="H802" t="s">
        <v>79</v>
      </c>
      <c r="I802">
        <v>1</v>
      </c>
      <c r="J802" t="s">
        <v>1838</v>
      </c>
      <c r="K802" s="19" t="str">
        <f t="shared" si="72"/>
        <v>m</v>
      </c>
      <c r="L802" s="19" t="str">
        <f t="shared" si="73"/>
        <v>Cup</v>
      </c>
      <c r="M802" s="19" t="str">
        <f t="shared" si="74"/>
        <v>2024</v>
      </c>
      <c r="N802" s="19" t="str">
        <f t="shared" si="75"/>
        <v>2024 Cup 1</v>
      </c>
      <c r="O802" s="19">
        <f>INDEX('Points ref'!B:B, MATCH($N802, 'Points ref'!A:A, 0))</f>
        <v>35</v>
      </c>
      <c r="P802" s="21" t="str">
        <f t="shared" si="76"/>
        <v>[GEO] KALDANI, Emzari (c5b16442)</v>
      </c>
      <c r="Q802" s="30">
        <f t="shared" ca="1" si="77"/>
        <v>56</v>
      </c>
    </row>
    <row r="803" spans="1:17" x14ac:dyDescent="0.2">
      <c r="A803" t="s">
        <v>1911</v>
      </c>
      <c r="B803" t="s">
        <v>31</v>
      </c>
      <c r="C803" t="s">
        <v>1912</v>
      </c>
      <c r="D803" t="s">
        <v>1913</v>
      </c>
      <c r="E803">
        <v>1</v>
      </c>
      <c r="F803" s="28">
        <v>23977</v>
      </c>
      <c r="G803" t="s">
        <v>608</v>
      </c>
      <c r="H803" t="s">
        <v>79</v>
      </c>
      <c r="I803">
        <v>2</v>
      </c>
      <c r="J803" t="s">
        <v>1838</v>
      </c>
      <c r="K803" s="19" t="str">
        <f t="shared" si="72"/>
        <v>m</v>
      </c>
      <c r="L803" s="19" t="str">
        <f t="shared" si="73"/>
        <v>Cup</v>
      </c>
      <c r="M803" s="19" t="str">
        <f t="shared" si="74"/>
        <v>2024</v>
      </c>
      <c r="N803" s="19" t="str">
        <f t="shared" si="75"/>
        <v>2024 Cup 2</v>
      </c>
      <c r="O803" s="19">
        <f>INDEX('Points ref'!B:B, MATCH($N803, 'Points ref'!A:A, 0))</f>
        <v>21</v>
      </c>
      <c r="P803" s="21" t="str">
        <f t="shared" si="76"/>
        <v>[GEO] GVASALIA, Elguja (15394c86)</v>
      </c>
      <c r="Q803" s="30">
        <f t="shared" ca="1" si="77"/>
        <v>60</v>
      </c>
    </row>
    <row r="804" spans="1:17" x14ac:dyDescent="0.2">
      <c r="A804" t="s">
        <v>1914</v>
      </c>
      <c r="B804" t="s">
        <v>31</v>
      </c>
      <c r="C804" t="s">
        <v>930</v>
      </c>
      <c r="D804" t="s">
        <v>1915</v>
      </c>
      <c r="E804">
        <v>1</v>
      </c>
      <c r="F804" s="28">
        <v>23292</v>
      </c>
      <c r="G804" t="s">
        <v>699</v>
      </c>
      <c r="H804" t="s">
        <v>34</v>
      </c>
      <c r="I804">
        <v>1</v>
      </c>
      <c r="J804" t="s">
        <v>1838</v>
      </c>
      <c r="K804" s="19" t="str">
        <f t="shared" si="72"/>
        <v>m</v>
      </c>
      <c r="L804" s="19" t="str">
        <f t="shared" si="73"/>
        <v>Cup</v>
      </c>
      <c r="M804" s="19" t="str">
        <f t="shared" si="74"/>
        <v>2024</v>
      </c>
      <c r="N804" s="19" t="str">
        <f t="shared" si="75"/>
        <v>2024 Cup 1</v>
      </c>
      <c r="O804" s="19">
        <f>INDEX('Points ref'!B:B, MATCH($N804, 'Points ref'!A:A, 0))</f>
        <v>35</v>
      </c>
      <c r="P804" s="21" t="str">
        <f t="shared" si="76"/>
        <v>[GEO] BERIASHVILI, Ioseb (144d5346)</v>
      </c>
      <c r="Q804" s="30">
        <f t="shared" ca="1" si="77"/>
        <v>62</v>
      </c>
    </row>
    <row r="805" spans="1:17" x14ac:dyDescent="0.2">
      <c r="A805" t="s">
        <v>1916</v>
      </c>
      <c r="B805" t="s">
        <v>1040</v>
      </c>
      <c r="C805" t="s">
        <v>981</v>
      </c>
      <c r="D805" t="s">
        <v>1917</v>
      </c>
      <c r="E805">
        <v>1</v>
      </c>
      <c r="F805" s="28">
        <v>23741</v>
      </c>
      <c r="G805" t="s">
        <v>699</v>
      </c>
      <c r="H805" t="s">
        <v>79</v>
      </c>
      <c r="I805">
        <v>1</v>
      </c>
      <c r="J805" t="s">
        <v>1838</v>
      </c>
      <c r="K805" s="19" t="str">
        <f t="shared" si="72"/>
        <v>m</v>
      </c>
      <c r="L805" s="19" t="str">
        <f t="shared" si="73"/>
        <v>Cup</v>
      </c>
      <c r="M805" s="19" t="str">
        <f t="shared" si="74"/>
        <v>2024</v>
      </c>
      <c r="N805" s="19" t="str">
        <f t="shared" si="75"/>
        <v>2024 Cup 1</v>
      </c>
      <c r="O805" s="19">
        <f>INDEX('Points ref'!B:B, MATCH($N805, 'Points ref'!A:A, 0))</f>
        <v>35</v>
      </c>
      <c r="P805" s="21" t="str">
        <f t="shared" si="76"/>
        <v>[TJK] SHARIPOV, Kholmakhmad (cc9b64ad)</v>
      </c>
      <c r="Q805" s="30">
        <f t="shared" ca="1" si="77"/>
        <v>61</v>
      </c>
    </row>
    <row r="806" spans="1:17" x14ac:dyDescent="0.2">
      <c r="A806" t="s">
        <v>1918</v>
      </c>
      <c r="B806" t="s">
        <v>31</v>
      </c>
      <c r="C806" t="s">
        <v>1919</v>
      </c>
      <c r="D806" t="s">
        <v>207</v>
      </c>
      <c r="E806">
        <v>1</v>
      </c>
      <c r="F806" s="28">
        <v>22998</v>
      </c>
      <c r="G806" t="s">
        <v>699</v>
      </c>
      <c r="H806" t="s">
        <v>79</v>
      </c>
      <c r="I806">
        <v>2</v>
      </c>
      <c r="J806" t="s">
        <v>1838</v>
      </c>
      <c r="K806" s="19" t="str">
        <f t="shared" si="72"/>
        <v>m</v>
      </c>
      <c r="L806" s="19" t="str">
        <f t="shared" si="73"/>
        <v>Cup</v>
      </c>
      <c r="M806" s="19" t="str">
        <f t="shared" si="74"/>
        <v>2024</v>
      </c>
      <c r="N806" s="19" t="str">
        <f t="shared" si="75"/>
        <v>2024 Cup 2</v>
      </c>
      <c r="O806" s="19">
        <f>INDEX('Points ref'!B:B, MATCH($N806, 'Points ref'!A:A, 0))</f>
        <v>21</v>
      </c>
      <c r="P806" s="21" t="str">
        <f t="shared" si="76"/>
        <v>[GEO] DZIGURASHVILI, Giorgi (4dee458b)</v>
      </c>
      <c r="Q806" s="30">
        <f t="shared" ca="1" si="77"/>
        <v>63</v>
      </c>
    </row>
    <row r="807" spans="1:17" x14ac:dyDescent="0.2">
      <c r="A807" t="s">
        <v>812</v>
      </c>
      <c r="B807" t="s">
        <v>31</v>
      </c>
      <c r="C807" t="s">
        <v>813</v>
      </c>
      <c r="D807" t="s">
        <v>814</v>
      </c>
      <c r="E807">
        <v>1</v>
      </c>
      <c r="F807" s="28">
        <v>21450</v>
      </c>
      <c r="G807" t="s">
        <v>854</v>
      </c>
      <c r="H807" t="s">
        <v>51</v>
      </c>
      <c r="I807">
        <v>1</v>
      </c>
      <c r="J807" t="s">
        <v>1838</v>
      </c>
      <c r="K807" s="19" t="str">
        <f t="shared" si="72"/>
        <v>m</v>
      </c>
      <c r="L807" s="19" t="str">
        <f t="shared" si="73"/>
        <v>Cup</v>
      </c>
      <c r="M807" s="19" t="str">
        <f t="shared" si="74"/>
        <v>2024</v>
      </c>
      <c r="N807" s="19" t="str">
        <f t="shared" si="75"/>
        <v>2024 Cup 1</v>
      </c>
      <c r="O807" s="19">
        <f>INDEX('Points ref'!B:B, MATCH($N807, 'Points ref'!A:A, 0))</f>
        <v>35</v>
      </c>
      <c r="P807" s="21" t="str">
        <f t="shared" si="76"/>
        <v>[GEO] TSIPIANI, Gigla (666ec9f7)</v>
      </c>
      <c r="Q807" s="30">
        <f t="shared" ca="1" si="77"/>
        <v>67</v>
      </c>
    </row>
    <row r="808" spans="1:17" x14ac:dyDescent="0.2">
      <c r="A808" t="s">
        <v>1586</v>
      </c>
      <c r="B808" t="s">
        <v>1040</v>
      </c>
      <c r="C808" t="s">
        <v>1587</v>
      </c>
      <c r="D808" t="s">
        <v>1588</v>
      </c>
      <c r="E808">
        <v>1</v>
      </c>
      <c r="F808" s="28">
        <v>19343</v>
      </c>
      <c r="G808" t="s">
        <v>854</v>
      </c>
      <c r="H808" t="s">
        <v>66</v>
      </c>
      <c r="I808">
        <v>1</v>
      </c>
      <c r="J808" t="s">
        <v>1838</v>
      </c>
      <c r="K808" s="19" t="str">
        <f t="shared" si="72"/>
        <v>m</v>
      </c>
      <c r="L808" s="19" t="str">
        <f t="shared" si="73"/>
        <v>Cup</v>
      </c>
      <c r="M808" s="19" t="str">
        <f t="shared" si="74"/>
        <v>2024</v>
      </c>
      <c r="N808" s="19" t="str">
        <f t="shared" si="75"/>
        <v>2024 Cup 1</v>
      </c>
      <c r="O808" s="19">
        <f>INDEX('Points ref'!B:B, MATCH($N808, 'Points ref'!A:A, 0))</f>
        <v>35</v>
      </c>
      <c r="P808" s="21" t="str">
        <f t="shared" si="76"/>
        <v>[TJK] MAJIDOV, Habibullo (cef172b3)</v>
      </c>
      <c r="Q808" s="30">
        <f t="shared" ca="1" si="77"/>
        <v>73</v>
      </c>
    </row>
    <row r="809" spans="1:17" x14ac:dyDescent="0.2">
      <c r="A809" t="s">
        <v>926</v>
      </c>
      <c r="B809" t="s">
        <v>31</v>
      </c>
      <c r="C809" t="s">
        <v>927</v>
      </c>
      <c r="D809" t="s">
        <v>928</v>
      </c>
      <c r="E809">
        <v>1</v>
      </c>
      <c r="F809" s="28">
        <v>33837</v>
      </c>
      <c r="G809" t="s">
        <v>19</v>
      </c>
      <c r="H809" t="s">
        <v>20</v>
      </c>
      <c r="I809">
        <v>1</v>
      </c>
      <c r="J809" t="s">
        <v>1920</v>
      </c>
      <c r="K809" s="19" t="str">
        <f t="shared" si="72"/>
        <v>m</v>
      </c>
      <c r="L809" s="19" t="str">
        <f t="shared" si="73"/>
        <v>EC</v>
      </c>
      <c r="M809" s="19" t="str">
        <f t="shared" si="74"/>
        <v>2024</v>
      </c>
      <c r="N809" s="19" t="str">
        <f t="shared" si="75"/>
        <v>2024 EC 1</v>
      </c>
      <c r="O809" s="19">
        <f>INDEX('Points ref'!B:B, MATCH($N809, 'Points ref'!A:A, 0))</f>
        <v>175</v>
      </c>
      <c r="P809" s="21" t="str">
        <f t="shared" si="76"/>
        <v>[GEO] NADAREISHVILI, Givi (3b54411f)</v>
      </c>
      <c r="Q809" s="30">
        <f t="shared" ca="1" si="77"/>
        <v>33</v>
      </c>
    </row>
    <row r="810" spans="1:17" x14ac:dyDescent="0.2">
      <c r="A810" t="s">
        <v>15</v>
      </c>
      <c r="B810" t="s">
        <v>16</v>
      </c>
      <c r="C810" t="s">
        <v>17</v>
      </c>
      <c r="D810" t="s">
        <v>18</v>
      </c>
      <c r="E810">
        <v>1</v>
      </c>
      <c r="F810" s="28">
        <v>33015</v>
      </c>
      <c r="G810" t="s">
        <v>19</v>
      </c>
      <c r="H810" t="s">
        <v>20</v>
      </c>
      <c r="I810">
        <v>2</v>
      </c>
      <c r="J810" t="s">
        <v>1920</v>
      </c>
      <c r="K810" s="19" t="str">
        <f t="shared" si="72"/>
        <v>m</v>
      </c>
      <c r="L810" s="19" t="str">
        <f t="shared" si="73"/>
        <v>EC</v>
      </c>
      <c r="M810" s="19" t="str">
        <f t="shared" si="74"/>
        <v>2024</v>
      </c>
      <c r="N810" s="19" t="str">
        <f t="shared" si="75"/>
        <v>2024 EC 2</v>
      </c>
      <c r="O810" s="19">
        <f>INDEX('Points ref'!B:B, MATCH($N810, 'Points ref'!A:A, 0))</f>
        <v>105</v>
      </c>
      <c r="P810" s="21" t="str">
        <f t="shared" si="76"/>
        <v>[FRA] GAROFOLI, Romain (a599bf49)</v>
      </c>
      <c r="Q810" s="30">
        <f t="shared" ca="1" si="77"/>
        <v>35</v>
      </c>
    </row>
    <row r="811" spans="1:17" x14ac:dyDescent="0.2">
      <c r="A811" t="s">
        <v>1921</v>
      </c>
      <c r="B811" t="s">
        <v>31</v>
      </c>
      <c r="C811" t="s">
        <v>1909</v>
      </c>
      <c r="D811" t="s">
        <v>1147</v>
      </c>
      <c r="E811">
        <v>1</v>
      </c>
      <c r="F811" s="28">
        <v>33478</v>
      </c>
      <c r="G811" t="s">
        <v>19</v>
      </c>
      <c r="H811" t="s">
        <v>20</v>
      </c>
      <c r="I811">
        <v>3</v>
      </c>
      <c r="J811" t="s">
        <v>1920</v>
      </c>
      <c r="K811" s="19" t="str">
        <f t="shared" si="72"/>
        <v>m</v>
      </c>
      <c r="L811" s="19" t="str">
        <f t="shared" si="73"/>
        <v>EC</v>
      </c>
      <c r="M811" s="19" t="str">
        <f t="shared" si="74"/>
        <v>2024</v>
      </c>
      <c r="N811" s="19" t="str">
        <f t="shared" si="75"/>
        <v>2024 EC 3</v>
      </c>
      <c r="O811" s="19">
        <f>INDEX('Points ref'!B:B, MATCH($N811, 'Points ref'!A:A, 0))</f>
        <v>70</v>
      </c>
      <c r="P811" s="21" t="str">
        <f t="shared" si="76"/>
        <v>[GEO] KALDANI, Lasha (929b716b)</v>
      </c>
      <c r="Q811" s="30">
        <f t="shared" ca="1" si="77"/>
        <v>34</v>
      </c>
    </row>
    <row r="812" spans="1:17" x14ac:dyDescent="0.2">
      <c r="A812" t="s">
        <v>30</v>
      </c>
      <c r="B812" t="s">
        <v>31</v>
      </c>
      <c r="C812" t="s">
        <v>32</v>
      </c>
      <c r="D812" t="s">
        <v>33</v>
      </c>
      <c r="E812">
        <v>1</v>
      </c>
      <c r="F812" s="28">
        <v>33170</v>
      </c>
      <c r="G812" t="s">
        <v>19</v>
      </c>
      <c r="H812" t="s">
        <v>34</v>
      </c>
      <c r="I812">
        <v>1</v>
      </c>
      <c r="J812" t="s">
        <v>1920</v>
      </c>
      <c r="K812" s="19" t="str">
        <f t="shared" si="72"/>
        <v>m</v>
      </c>
      <c r="L812" s="19" t="str">
        <f t="shared" si="73"/>
        <v>EC</v>
      </c>
      <c r="M812" s="19" t="str">
        <f t="shared" si="74"/>
        <v>2024</v>
      </c>
      <c r="N812" s="19" t="str">
        <f t="shared" si="75"/>
        <v>2024 EC 1</v>
      </c>
      <c r="O812" s="19">
        <f>INDEX('Points ref'!B:B, MATCH($N812, 'Points ref'!A:A, 0))</f>
        <v>175</v>
      </c>
      <c r="P812" s="21" t="str">
        <f t="shared" si="76"/>
        <v>[GEO] MEREBASHVILI, Paata (41ccf337)</v>
      </c>
      <c r="Q812" s="30">
        <f t="shared" ca="1" si="77"/>
        <v>35</v>
      </c>
    </row>
    <row r="813" spans="1:17" x14ac:dyDescent="0.2">
      <c r="A813" t="s">
        <v>1922</v>
      </c>
      <c r="B813" t="s">
        <v>27</v>
      </c>
      <c r="C813" t="s">
        <v>1923</v>
      </c>
      <c r="D813" t="s">
        <v>1805</v>
      </c>
      <c r="E813">
        <v>1</v>
      </c>
      <c r="F813" s="28">
        <v>33812</v>
      </c>
      <c r="G813" t="s">
        <v>19</v>
      </c>
      <c r="H813" t="s">
        <v>34</v>
      </c>
      <c r="I813">
        <v>2</v>
      </c>
      <c r="J813" t="s">
        <v>1920</v>
      </c>
      <c r="K813" s="19" t="str">
        <f t="shared" si="72"/>
        <v>m</v>
      </c>
      <c r="L813" s="19" t="str">
        <f t="shared" si="73"/>
        <v>EC</v>
      </c>
      <c r="M813" s="19" t="str">
        <f t="shared" si="74"/>
        <v>2024</v>
      </c>
      <c r="N813" s="19" t="str">
        <f t="shared" si="75"/>
        <v>2024 EC 2</v>
      </c>
      <c r="O813" s="19">
        <f>INDEX('Points ref'!B:B, MATCH($N813, 'Points ref'!A:A, 0))</f>
        <v>105</v>
      </c>
      <c r="P813" s="21" t="str">
        <f t="shared" si="76"/>
        <v>[ITA] LOMBARDO, Daniel (85edf4eb)</v>
      </c>
      <c r="Q813" s="30">
        <f t="shared" ca="1" si="77"/>
        <v>33</v>
      </c>
    </row>
    <row r="814" spans="1:17" x14ac:dyDescent="0.2">
      <c r="A814" t="s">
        <v>1924</v>
      </c>
      <c r="B814" t="s">
        <v>44</v>
      </c>
      <c r="C814" t="s">
        <v>1925</v>
      </c>
      <c r="D814" t="s">
        <v>1926</v>
      </c>
      <c r="E814">
        <v>1</v>
      </c>
      <c r="F814" s="28">
        <v>34225</v>
      </c>
      <c r="G814" t="s">
        <v>19</v>
      </c>
      <c r="H814" t="s">
        <v>34</v>
      </c>
      <c r="I814">
        <v>3</v>
      </c>
      <c r="J814" t="s">
        <v>1920</v>
      </c>
      <c r="K814" s="19" t="str">
        <f t="shared" si="72"/>
        <v>m</v>
      </c>
      <c r="L814" s="19" t="str">
        <f t="shared" si="73"/>
        <v>EC</v>
      </c>
      <c r="M814" s="19" t="str">
        <f t="shared" si="74"/>
        <v>2024</v>
      </c>
      <c r="N814" s="19" t="str">
        <f t="shared" si="75"/>
        <v>2024 EC 3</v>
      </c>
      <c r="O814" s="19">
        <f>INDEX('Points ref'!B:B, MATCH($N814, 'Points ref'!A:A, 0))</f>
        <v>70</v>
      </c>
      <c r="P814" s="21" t="str">
        <f t="shared" si="76"/>
        <v>[BEL] TURELUREN, Sander (dbccaef5)</v>
      </c>
      <c r="Q814" s="30">
        <f t="shared" ca="1" si="77"/>
        <v>32</v>
      </c>
    </row>
    <row r="815" spans="1:17" x14ac:dyDescent="0.2">
      <c r="A815" t="s">
        <v>43</v>
      </c>
      <c r="B815" t="s">
        <v>44</v>
      </c>
      <c r="C815" t="s">
        <v>45</v>
      </c>
      <c r="D815" t="s">
        <v>46</v>
      </c>
      <c r="E815">
        <v>1</v>
      </c>
      <c r="F815" s="28">
        <v>33360</v>
      </c>
      <c r="G815" t="s">
        <v>19</v>
      </c>
      <c r="H815" t="s">
        <v>34</v>
      </c>
      <c r="I815">
        <v>3</v>
      </c>
      <c r="J815" t="s">
        <v>1920</v>
      </c>
      <c r="K815" s="19" t="str">
        <f t="shared" si="72"/>
        <v>m</v>
      </c>
      <c r="L815" s="19" t="str">
        <f t="shared" si="73"/>
        <v>EC</v>
      </c>
      <c r="M815" s="19" t="str">
        <f t="shared" si="74"/>
        <v>2024</v>
      </c>
      <c r="N815" s="19" t="str">
        <f t="shared" si="75"/>
        <v>2024 EC 3</v>
      </c>
      <c r="O815" s="19">
        <f>INDEX('Points ref'!B:B, MATCH($N815, 'Points ref'!A:A, 0))</f>
        <v>70</v>
      </c>
      <c r="P815" s="21" t="str">
        <f t="shared" si="76"/>
        <v>[BEL] DEMIDDELE, Mike (139e55e9)</v>
      </c>
      <c r="Q815" s="30">
        <f t="shared" ca="1" si="77"/>
        <v>34</v>
      </c>
    </row>
    <row r="816" spans="1:17" x14ac:dyDescent="0.2">
      <c r="A816" t="s">
        <v>1927</v>
      </c>
      <c r="B816" t="s">
        <v>31</v>
      </c>
      <c r="C816" t="s">
        <v>1928</v>
      </c>
      <c r="D816" t="s">
        <v>1929</v>
      </c>
      <c r="E816">
        <v>1</v>
      </c>
      <c r="F816" s="28">
        <v>32986</v>
      </c>
      <c r="G816" t="s">
        <v>19</v>
      </c>
      <c r="H816" t="s">
        <v>51</v>
      </c>
      <c r="I816">
        <v>1</v>
      </c>
      <c r="J816" t="s">
        <v>1920</v>
      </c>
      <c r="K816" s="19" t="str">
        <f t="shared" si="72"/>
        <v>m</v>
      </c>
      <c r="L816" s="19" t="str">
        <f t="shared" si="73"/>
        <v>EC</v>
      </c>
      <c r="M816" s="19" t="str">
        <f t="shared" si="74"/>
        <v>2024</v>
      </c>
      <c r="N816" s="19" t="str">
        <f t="shared" si="75"/>
        <v>2024 EC 1</v>
      </c>
      <c r="O816" s="19">
        <f>INDEX('Points ref'!B:B, MATCH($N816, 'Points ref'!A:A, 0))</f>
        <v>175</v>
      </c>
      <c r="P816" s="21" t="str">
        <f t="shared" si="76"/>
        <v>[GEO] LILUASHVILI, Mindia (fecbe38f)</v>
      </c>
      <c r="Q816" s="30">
        <f t="shared" ca="1" si="77"/>
        <v>35</v>
      </c>
    </row>
    <row r="817" spans="1:17" x14ac:dyDescent="0.2">
      <c r="A817" t="s">
        <v>1930</v>
      </c>
      <c r="B817" t="s">
        <v>16</v>
      </c>
      <c r="C817" t="s">
        <v>1931</v>
      </c>
      <c r="D817" t="s">
        <v>1932</v>
      </c>
      <c r="E817">
        <v>1</v>
      </c>
      <c r="F817" s="28">
        <v>33042</v>
      </c>
      <c r="G817" t="s">
        <v>19</v>
      </c>
      <c r="H817" t="s">
        <v>51</v>
      </c>
      <c r="I817">
        <v>2</v>
      </c>
      <c r="J817" t="s">
        <v>1920</v>
      </c>
      <c r="K817" s="19" t="str">
        <f t="shared" si="72"/>
        <v>m</v>
      </c>
      <c r="L817" s="19" t="str">
        <f t="shared" si="73"/>
        <v>EC</v>
      </c>
      <c r="M817" s="19" t="str">
        <f t="shared" si="74"/>
        <v>2024</v>
      </c>
      <c r="N817" s="19" t="str">
        <f t="shared" si="75"/>
        <v>2024 EC 2</v>
      </c>
      <c r="O817" s="19">
        <f>INDEX('Points ref'!B:B, MATCH($N817, 'Points ref'!A:A, 0))</f>
        <v>105</v>
      </c>
      <c r="P817" s="21" t="str">
        <f t="shared" si="76"/>
        <v>[FRA] PICOT, Eole (b321f6a7)</v>
      </c>
      <c r="Q817" s="30">
        <f t="shared" ca="1" si="77"/>
        <v>35</v>
      </c>
    </row>
    <row r="818" spans="1:17" x14ac:dyDescent="0.2">
      <c r="A818" t="s">
        <v>1933</v>
      </c>
      <c r="B818" t="s">
        <v>44</v>
      </c>
      <c r="C818" t="s">
        <v>1934</v>
      </c>
      <c r="D818" t="s">
        <v>1935</v>
      </c>
      <c r="E818">
        <v>1</v>
      </c>
      <c r="F818" s="28">
        <v>34263</v>
      </c>
      <c r="G818" t="s">
        <v>19</v>
      </c>
      <c r="H818" t="s">
        <v>51</v>
      </c>
      <c r="I818">
        <v>3</v>
      </c>
      <c r="J818" t="s">
        <v>1920</v>
      </c>
      <c r="K818" s="19" t="str">
        <f t="shared" si="72"/>
        <v>m</v>
      </c>
      <c r="L818" s="19" t="str">
        <f t="shared" si="73"/>
        <v>EC</v>
      </c>
      <c r="M818" s="19" t="str">
        <f t="shared" si="74"/>
        <v>2024</v>
      </c>
      <c r="N818" s="19" t="str">
        <f t="shared" si="75"/>
        <v>2024 EC 3</v>
      </c>
      <c r="O818" s="19">
        <f>INDEX('Points ref'!B:B, MATCH($N818, 'Points ref'!A:A, 0))</f>
        <v>70</v>
      </c>
      <c r="P818" s="21" t="str">
        <f t="shared" si="76"/>
        <v>[BEL] DE CABOOTER, Laurens (9cb6da54)</v>
      </c>
      <c r="Q818" s="30">
        <f t="shared" ca="1" si="77"/>
        <v>32</v>
      </c>
    </row>
    <row r="819" spans="1:17" x14ac:dyDescent="0.2">
      <c r="A819" t="s">
        <v>1936</v>
      </c>
      <c r="B819" t="s">
        <v>53</v>
      </c>
      <c r="C819" t="s">
        <v>1937</v>
      </c>
      <c r="D819" t="s">
        <v>1466</v>
      </c>
      <c r="E819">
        <v>1</v>
      </c>
      <c r="F819" s="28">
        <v>34467</v>
      </c>
      <c r="G819" t="s">
        <v>19</v>
      </c>
      <c r="H819" t="s">
        <v>51</v>
      </c>
      <c r="I819">
        <v>3</v>
      </c>
      <c r="J819" t="s">
        <v>1920</v>
      </c>
      <c r="K819" s="19" t="str">
        <f t="shared" si="72"/>
        <v>m</v>
      </c>
      <c r="L819" s="19" t="str">
        <f t="shared" si="73"/>
        <v>EC</v>
      </c>
      <c r="M819" s="19" t="str">
        <f t="shared" si="74"/>
        <v>2024</v>
      </c>
      <c r="N819" s="19" t="str">
        <f t="shared" si="75"/>
        <v>2024 EC 3</v>
      </c>
      <c r="O819" s="19">
        <f>INDEX('Points ref'!B:B, MATCH($N819, 'Points ref'!A:A, 0))</f>
        <v>70</v>
      </c>
      <c r="P819" s="21" t="str">
        <f t="shared" si="76"/>
        <v>[GER] BENTGERODT, Nils (75853c33)</v>
      </c>
      <c r="Q819" s="30">
        <f t="shared" ca="1" si="77"/>
        <v>31</v>
      </c>
    </row>
    <row r="820" spans="1:17" x14ac:dyDescent="0.2">
      <c r="A820" t="s">
        <v>1731</v>
      </c>
      <c r="B820" t="s">
        <v>44</v>
      </c>
      <c r="C820" t="s">
        <v>1732</v>
      </c>
      <c r="D820" t="s">
        <v>1733</v>
      </c>
      <c r="E820">
        <v>1</v>
      </c>
      <c r="F820" s="28">
        <v>33568</v>
      </c>
      <c r="G820" t="s">
        <v>19</v>
      </c>
      <c r="H820" t="s">
        <v>66</v>
      </c>
      <c r="I820">
        <v>1</v>
      </c>
      <c r="J820" t="s">
        <v>1920</v>
      </c>
      <c r="K820" s="19" t="str">
        <f t="shared" si="72"/>
        <v>m</v>
      </c>
      <c r="L820" s="19" t="str">
        <f t="shared" si="73"/>
        <v>EC</v>
      </c>
      <c r="M820" s="19" t="str">
        <f t="shared" si="74"/>
        <v>2024</v>
      </c>
      <c r="N820" s="19" t="str">
        <f t="shared" si="75"/>
        <v>2024 EC 1</v>
      </c>
      <c r="O820" s="19">
        <f>INDEX('Points ref'!B:B, MATCH($N820, 'Points ref'!A:A, 0))</f>
        <v>175</v>
      </c>
      <c r="P820" s="21" t="str">
        <f t="shared" si="76"/>
        <v>[BEL] TAFILI, Drilon (75ddc938)</v>
      </c>
      <c r="Q820" s="30">
        <f t="shared" ca="1" si="77"/>
        <v>34</v>
      </c>
    </row>
    <row r="821" spans="1:17" x14ac:dyDescent="0.2">
      <c r="A821" t="s">
        <v>1938</v>
      </c>
      <c r="B821" t="s">
        <v>279</v>
      </c>
      <c r="C821" t="s">
        <v>1939</v>
      </c>
      <c r="D821" t="s">
        <v>1940</v>
      </c>
      <c r="E821">
        <v>1</v>
      </c>
      <c r="F821" s="28">
        <v>33540</v>
      </c>
      <c r="G821" t="s">
        <v>19</v>
      </c>
      <c r="H821" t="s">
        <v>66</v>
      </c>
      <c r="I821">
        <v>2</v>
      </c>
      <c r="J821" t="s">
        <v>1920</v>
      </c>
      <c r="K821" s="19" t="str">
        <f t="shared" si="72"/>
        <v>m</v>
      </c>
      <c r="L821" s="19" t="str">
        <f t="shared" si="73"/>
        <v>EC</v>
      </c>
      <c r="M821" s="19" t="str">
        <f t="shared" si="74"/>
        <v>2024</v>
      </c>
      <c r="N821" s="19" t="str">
        <f t="shared" si="75"/>
        <v>2024 EC 2</v>
      </c>
      <c r="O821" s="19">
        <f>INDEX('Points ref'!B:B, MATCH($N821, 'Points ref'!A:A, 0))</f>
        <v>105</v>
      </c>
      <c r="P821" s="21" t="str">
        <f t="shared" si="76"/>
        <v>[HUN] KISS, Norbert (aca27867)</v>
      </c>
      <c r="Q821" s="30">
        <f t="shared" ca="1" si="77"/>
        <v>34</v>
      </c>
    </row>
    <row r="822" spans="1:17" x14ac:dyDescent="0.2">
      <c r="A822" t="s">
        <v>1841</v>
      </c>
      <c r="B822" t="s">
        <v>31</v>
      </c>
      <c r="C822" t="s">
        <v>1842</v>
      </c>
      <c r="D822" t="s">
        <v>1843</v>
      </c>
      <c r="E822">
        <v>1</v>
      </c>
      <c r="F822" s="28">
        <v>33341</v>
      </c>
      <c r="G822" t="s">
        <v>19</v>
      </c>
      <c r="H822" t="s">
        <v>66</v>
      </c>
      <c r="I822">
        <v>3</v>
      </c>
      <c r="J822" t="s">
        <v>1920</v>
      </c>
      <c r="K822" s="19" t="str">
        <f t="shared" si="72"/>
        <v>m</v>
      </c>
      <c r="L822" s="19" t="str">
        <f t="shared" si="73"/>
        <v>EC</v>
      </c>
      <c r="M822" s="19" t="str">
        <f t="shared" si="74"/>
        <v>2024</v>
      </c>
      <c r="N822" s="19" t="str">
        <f t="shared" si="75"/>
        <v>2024 EC 3</v>
      </c>
      <c r="O822" s="19">
        <f>INDEX('Points ref'!B:B, MATCH($N822, 'Points ref'!A:A, 0))</f>
        <v>70</v>
      </c>
      <c r="P822" s="21" t="str">
        <f t="shared" si="76"/>
        <v>[GEO] ABASOV, Rza (f64e3b17)</v>
      </c>
      <c r="Q822" s="30">
        <f t="shared" ca="1" si="77"/>
        <v>34</v>
      </c>
    </row>
    <row r="823" spans="1:17" x14ac:dyDescent="0.2">
      <c r="A823" t="s">
        <v>1941</v>
      </c>
      <c r="B823" t="s">
        <v>44</v>
      </c>
      <c r="C823" t="s">
        <v>1942</v>
      </c>
      <c r="D823" t="s">
        <v>1943</v>
      </c>
      <c r="E823">
        <v>1</v>
      </c>
      <c r="F823" s="28">
        <v>33467</v>
      </c>
      <c r="G823" t="s">
        <v>19</v>
      </c>
      <c r="H823" t="s">
        <v>66</v>
      </c>
      <c r="I823">
        <v>3</v>
      </c>
      <c r="J823" t="s">
        <v>1920</v>
      </c>
      <c r="K823" s="19" t="str">
        <f t="shared" si="72"/>
        <v>m</v>
      </c>
      <c r="L823" s="19" t="str">
        <f t="shared" si="73"/>
        <v>EC</v>
      </c>
      <c r="M823" s="19" t="str">
        <f t="shared" si="74"/>
        <v>2024</v>
      </c>
      <c r="N823" s="19" t="str">
        <f t="shared" si="75"/>
        <v>2024 EC 3</v>
      </c>
      <c r="O823" s="19">
        <f>INDEX('Points ref'!B:B, MATCH($N823, 'Points ref'!A:A, 0))</f>
        <v>70</v>
      </c>
      <c r="P823" s="21" t="str">
        <f t="shared" si="76"/>
        <v>[BEL] BELEHO, Rodrigue (53d5a861)</v>
      </c>
      <c r="Q823" s="30">
        <f t="shared" ca="1" si="77"/>
        <v>34</v>
      </c>
    </row>
    <row r="824" spans="1:17" x14ac:dyDescent="0.2">
      <c r="A824">
        <v>98862285</v>
      </c>
      <c r="B824" t="s">
        <v>31</v>
      </c>
      <c r="C824" t="s">
        <v>1944</v>
      </c>
      <c r="D824" t="s">
        <v>207</v>
      </c>
      <c r="E824">
        <v>1</v>
      </c>
      <c r="F824" s="28">
        <v>33453</v>
      </c>
      <c r="G824" t="s">
        <v>19</v>
      </c>
      <c r="H824" t="s">
        <v>79</v>
      </c>
      <c r="I824">
        <v>1</v>
      </c>
      <c r="J824" t="s">
        <v>1920</v>
      </c>
      <c r="K824" s="19" t="str">
        <f t="shared" si="72"/>
        <v>m</v>
      </c>
      <c r="L824" s="19" t="str">
        <f t="shared" si="73"/>
        <v>EC</v>
      </c>
      <c r="M824" s="19" t="str">
        <f t="shared" si="74"/>
        <v>2024</v>
      </c>
      <c r="N824" s="19" t="str">
        <f t="shared" si="75"/>
        <v>2024 EC 1</v>
      </c>
      <c r="O824" s="19">
        <f>INDEX('Points ref'!B:B, MATCH($N824, 'Points ref'!A:A, 0))</f>
        <v>175</v>
      </c>
      <c r="P824" s="21" t="str">
        <f t="shared" si="76"/>
        <v>[GEO] PAPUNASHVILI, Giorgi (98862285)</v>
      </c>
      <c r="Q824" s="30">
        <f t="shared" ca="1" si="77"/>
        <v>34</v>
      </c>
    </row>
    <row r="825" spans="1:17" x14ac:dyDescent="0.2">
      <c r="A825" t="s">
        <v>86</v>
      </c>
      <c r="B825" t="s">
        <v>16</v>
      </c>
      <c r="C825" t="s">
        <v>87</v>
      </c>
      <c r="D825" t="s">
        <v>88</v>
      </c>
      <c r="E825">
        <v>1</v>
      </c>
      <c r="F825" s="28">
        <v>33351</v>
      </c>
      <c r="G825" t="s">
        <v>19</v>
      </c>
      <c r="H825" t="s">
        <v>79</v>
      </c>
      <c r="I825">
        <v>2</v>
      </c>
      <c r="J825" t="s">
        <v>1920</v>
      </c>
      <c r="K825" s="19" t="str">
        <f t="shared" si="72"/>
        <v>m</v>
      </c>
      <c r="L825" s="19" t="str">
        <f t="shared" si="73"/>
        <v>EC</v>
      </c>
      <c r="M825" s="19" t="str">
        <f t="shared" si="74"/>
        <v>2024</v>
      </c>
      <c r="N825" s="19" t="str">
        <f t="shared" si="75"/>
        <v>2024 EC 2</v>
      </c>
      <c r="O825" s="19">
        <f>INDEX('Points ref'!B:B, MATCH($N825, 'Points ref'!A:A, 0))</f>
        <v>105</v>
      </c>
      <c r="P825" s="21" t="str">
        <f t="shared" si="76"/>
        <v>[FRA] ADAM, Matthieu (f91c7e62)</v>
      </c>
      <c r="Q825" s="30">
        <f t="shared" ca="1" si="77"/>
        <v>34</v>
      </c>
    </row>
    <row r="826" spans="1:17" x14ac:dyDescent="0.2">
      <c r="A826" t="s">
        <v>1945</v>
      </c>
      <c r="B826" t="s">
        <v>226</v>
      </c>
      <c r="C826" t="s">
        <v>1946</v>
      </c>
      <c r="D826" t="s">
        <v>402</v>
      </c>
      <c r="E826">
        <v>1</v>
      </c>
      <c r="F826" s="28">
        <v>32993</v>
      </c>
      <c r="G826" t="s">
        <v>19</v>
      </c>
      <c r="H826" t="s">
        <v>79</v>
      </c>
      <c r="I826">
        <v>3</v>
      </c>
      <c r="J826" t="s">
        <v>1920</v>
      </c>
      <c r="K826" s="19" t="str">
        <f t="shared" si="72"/>
        <v>m</v>
      </c>
      <c r="L826" s="19" t="str">
        <f t="shared" si="73"/>
        <v>EC</v>
      </c>
      <c r="M826" s="19" t="str">
        <f t="shared" si="74"/>
        <v>2024</v>
      </c>
      <c r="N826" s="19" t="str">
        <f t="shared" si="75"/>
        <v>2024 EC 3</v>
      </c>
      <c r="O826" s="19">
        <f>INDEX('Points ref'!B:B, MATCH($N826, 'Points ref'!A:A, 0))</f>
        <v>70</v>
      </c>
      <c r="P826" s="21" t="str">
        <f t="shared" si="76"/>
        <v>[SLO] ZGAJNER, Marko (7b638287)</v>
      </c>
      <c r="Q826" s="30">
        <f t="shared" ca="1" si="77"/>
        <v>35</v>
      </c>
    </row>
    <row r="827" spans="1:17" x14ac:dyDescent="0.2">
      <c r="A827" t="s">
        <v>1625</v>
      </c>
      <c r="B827" t="s">
        <v>1341</v>
      </c>
      <c r="C827" t="s">
        <v>1626</v>
      </c>
      <c r="D827" t="s">
        <v>1627</v>
      </c>
      <c r="E827">
        <v>1</v>
      </c>
      <c r="F827" s="28">
        <v>32884</v>
      </c>
      <c r="G827" t="s">
        <v>19</v>
      </c>
      <c r="H827" t="s">
        <v>79</v>
      </c>
      <c r="I827">
        <v>3</v>
      </c>
      <c r="J827" t="s">
        <v>1920</v>
      </c>
      <c r="K827" s="19" t="str">
        <f t="shared" si="72"/>
        <v>m</v>
      </c>
      <c r="L827" s="19" t="str">
        <f t="shared" si="73"/>
        <v>EC</v>
      </c>
      <c r="M827" s="19" t="str">
        <f t="shared" si="74"/>
        <v>2024</v>
      </c>
      <c r="N827" s="19" t="str">
        <f t="shared" si="75"/>
        <v>2024 EC 3</v>
      </c>
      <c r="O827" s="19">
        <f>INDEX('Points ref'!B:B, MATCH($N827, 'Points ref'!A:A, 0))</f>
        <v>70</v>
      </c>
      <c r="P827" s="21" t="str">
        <f t="shared" si="76"/>
        <v>[LAT] MILENBERGS, Aigars (b9f43368)</v>
      </c>
      <c r="Q827" s="30">
        <f t="shared" ca="1" si="77"/>
        <v>35</v>
      </c>
    </row>
    <row r="828" spans="1:17" x14ac:dyDescent="0.2">
      <c r="A828" t="s">
        <v>1947</v>
      </c>
      <c r="B828" t="s">
        <v>90</v>
      </c>
      <c r="C828" t="s">
        <v>1948</v>
      </c>
      <c r="D828" t="s">
        <v>1949</v>
      </c>
      <c r="E828">
        <v>1</v>
      </c>
      <c r="F828" s="28">
        <v>33967</v>
      </c>
      <c r="G828" t="s">
        <v>19</v>
      </c>
      <c r="H828" t="s">
        <v>93</v>
      </c>
      <c r="I828">
        <v>1</v>
      </c>
      <c r="J828" t="s">
        <v>1920</v>
      </c>
      <c r="K828" s="19" t="str">
        <f t="shared" si="72"/>
        <v>m</v>
      </c>
      <c r="L828" s="19" t="str">
        <f t="shared" si="73"/>
        <v>EC</v>
      </c>
      <c r="M828" s="19" t="str">
        <f t="shared" si="74"/>
        <v>2024</v>
      </c>
      <c r="N828" s="19" t="str">
        <f t="shared" si="75"/>
        <v>2024 EC 1</v>
      </c>
      <c r="O828" s="19">
        <f>INDEX('Points ref'!B:B, MATCH($N828, 'Points ref'!A:A, 0))</f>
        <v>175</v>
      </c>
      <c r="P828" s="21" t="str">
        <f t="shared" si="76"/>
        <v>[ROU] GOGU, Dragos (fcbc1ec7)</v>
      </c>
      <c r="Q828" s="30">
        <f t="shared" ca="1" si="77"/>
        <v>33</v>
      </c>
    </row>
    <row r="829" spans="1:17" x14ac:dyDescent="0.2">
      <c r="A829" t="s">
        <v>977</v>
      </c>
      <c r="B829" t="s">
        <v>181</v>
      </c>
      <c r="C829" t="s">
        <v>978</v>
      </c>
      <c r="D829" t="s">
        <v>979</v>
      </c>
      <c r="E829">
        <v>1</v>
      </c>
      <c r="F829" s="28">
        <v>33626</v>
      </c>
      <c r="G829" t="s">
        <v>19</v>
      </c>
      <c r="H829" t="s">
        <v>93</v>
      </c>
      <c r="I829">
        <v>2</v>
      </c>
      <c r="J829" t="s">
        <v>1920</v>
      </c>
      <c r="K829" s="19" t="str">
        <f t="shared" si="72"/>
        <v>m</v>
      </c>
      <c r="L829" s="19" t="str">
        <f t="shared" si="73"/>
        <v>EC</v>
      </c>
      <c r="M829" s="19" t="str">
        <f t="shared" si="74"/>
        <v>2024</v>
      </c>
      <c r="N829" s="19" t="str">
        <f t="shared" si="75"/>
        <v>2024 EC 2</v>
      </c>
      <c r="O829" s="19">
        <f>INDEX('Points ref'!B:B, MATCH($N829, 'Points ref'!A:A, 0))</f>
        <v>105</v>
      </c>
      <c r="P829" s="21" t="str">
        <f t="shared" si="76"/>
        <v>[MDA] TARAN, Mircea (26647ae4)</v>
      </c>
      <c r="Q829" s="30">
        <f t="shared" ca="1" si="77"/>
        <v>33</v>
      </c>
    </row>
    <row r="830" spans="1:17" x14ac:dyDescent="0.2">
      <c r="A830" t="s">
        <v>974</v>
      </c>
      <c r="B830" t="s">
        <v>31</v>
      </c>
      <c r="C830" t="s">
        <v>975</v>
      </c>
      <c r="D830" t="s">
        <v>976</v>
      </c>
      <c r="E830">
        <v>1</v>
      </c>
      <c r="F830" s="28">
        <v>33380</v>
      </c>
      <c r="G830" t="s">
        <v>19</v>
      </c>
      <c r="H830" t="s">
        <v>93</v>
      </c>
      <c r="I830">
        <v>3</v>
      </c>
      <c r="J830" t="s">
        <v>1920</v>
      </c>
      <c r="K830" s="19" t="str">
        <f t="shared" si="72"/>
        <v>m</v>
      </c>
      <c r="L830" s="19" t="str">
        <f t="shared" si="73"/>
        <v>EC</v>
      </c>
      <c r="M830" s="19" t="str">
        <f t="shared" si="74"/>
        <v>2024</v>
      </c>
      <c r="N830" s="19" t="str">
        <f t="shared" si="75"/>
        <v>2024 EC 3</v>
      </c>
      <c r="O830" s="19">
        <f>INDEX('Points ref'!B:B, MATCH($N830, 'Points ref'!A:A, 0))</f>
        <v>70</v>
      </c>
      <c r="P830" s="21" t="str">
        <f t="shared" si="76"/>
        <v>[GEO] KAPANADZE, Zviad (2a816dcd)</v>
      </c>
      <c r="Q830" s="30">
        <f t="shared" ca="1" si="77"/>
        <v>34</v>
      </c>
    </row>
    <row r="831" spans="1:17" x14ac:dyDescent="0.2">
      <c r="A831" t="s">
        <v>1950</v>
      </c>
      <c r="B831" t="s">
        <v>44</v>
      </c>
      <c r="C831" t="s">
        <v>1951</v>
      </c>
      <c r="D831" t="s">
        <v>1952</v>
      </c>
      <c r="E831">
        <v>1</v>
      </c>
      <c r="F831" s="28">
        <v>33805</v>
      </c>
      <c r="G831" t="s">
        <v>19</v>
      </c>
      <c r="H831" t="s">
        <v>93</v>
      </c>
      <c r="I831">
        <v>3</v>
      </c>
      <c r="J831" t="s">
        <v>1920</v>
      </c>
      <c r="K831" s="19" t="str">
        <f t="shared" si="72"/>
        <v>m</v>
      </c>
      <c r="L831" s="19" t="str">
        <f t="shared" si="73"/>
        <v>EC</v>
      </c>
      <c r="M831" s="19" t="str">
        <f t="shared" si="74"/>
        <v>2024</v>
      </c>
      <c r="N831" s="19" t="str">
        <f t="shared" si="75"/>
        <v>2024 EC 3</v>
      </c>
      <c r="O831" s="19">
        <f>INDEX('Points ref'!B:B, MATCH($N831, 'Points ref'!A:A, 0))</f>
        <v>70</v>
      </c>
      <c r="P831" s="21" t="str">
        <f t="shared" si="76"/>
        <v>[BEL] AELBRECHT, Maarten-Jan (b6c7c91d)</v>
      </c>
      <c r="Q831" s="30">
        <f t="shared" ca="1" si="77"/>
        <v>33</v>
      </c>
    </row>
    <row r="832" spans="1:17" x14ac:dyDescent="0.2">
      <c r="A832" t="s">
        <v>1953</v>
      </c>
      <c r="B832" t="s">
        <v>31</v>
      </c>
      <c r="C832" t="s">
        <v>1954</v>
      </c>
      <c r="D832" t="s">
        <v>1147</v>
      </c>
      <c r="E832">
        <v>1</v>
      </c>
      <c r="F832" s="28">
        <v>34516</v>
      </c>
      <c r="G832" t="s">
        <v>19</v>
      </c>
      <c r="H832" t="s">
        <v>106</v>
      </c>
      <c r="I832">
        <v>1</v>
      </c>
      <c r="J832" t="s">
        <v>1920</v>
      </c>
      <c r="K832" s="19" t="str">
        <f t="shared" si="72"/>
        <v>m</v>
      </c>
      <c r="L832" s="19" t="str">
        <f t="shared" si="73"/>
        <v>EC</v>
      </c>
      <c r="M832" s="19" t="str">
        <f t="shared" si="74"/>
        <v>2024</v>
      </c>
      <c r="N832" s="19" t="str">
        <f t="shared" si="75"/>
        <v>2024 EC 1</v>
      </c>
      <c r="O832" s="19">
        <f>INDEX('Points ref'!B:B, MATCH($N832, 'Points ref'!A:A, 0))</f>
        <v>175</v>
      </c>
      <c r="P832" s="21" t="str">
        <f t="shared" si="76"/>
        <v>[GEO] TAVELURI, Lasha (7f368b6a)</v>
      </c>
      <c r="Q832" s="30">
        <f t="shared" ca="1" si="77"/>
        <v>31</v>
      </c>
    </row>
    <row r="833" spans="1:17" x14ac:dyDescent="0.2">
      <c r="A833" t="s">
        <v>107</v>
      </c>
      <c r="B833" t="s">
        <v>31</v>
      </c>
      <c r="C833" t="s">
        <v>108</v>
      </c>
      <c r="D833" t="s">
        <v>109</v>
      </c>
      <c r="E833">
        <v>1</v>
      </c>
      <c r="F833" s="28">
        <v>33833</v>
      </c>
      <c r="G833" t="s">
        <v>19</v>
      </c>
      <c r="H833" t="s">
        <v>106</v>
      </c>
      <c r="I833">
        <v>2</v>
      </c>
      <c r="J833" t="s">
        <v>1920</v>
      </c>
      <c r="K833" s="19" t="str">
        <f t="shared" si="72"/>
        <v>m</v>
      </c>
      <c r="L833" s="19" t="str">
        <f t="shared" si="73"/>
        <v>EC</v>
      </c>
      <c r="M833" s="19" t="str">
        <f t="shared" si="74"/>
        <v>2024</v>
      </c>
      <c r="N833" s="19" t="str">
        <f t="shared" si="75"/>
        <v>2024 EC 2</v>
      </c>
      <c r="O833" s="19">
        <f>INDEX('Points ref'!B:B, MATCH($N833, 'Points ref'!A:A, 0))</f>
        <v>105</v>
      </c>
      <c r="P833" s="21" t="str">
        <f t="shared" si="76"/>
        <v>[GEO] REZESIDZE, Slavik (35faad21)</v>
      </c>
      <c r="Q833" s="30">
        <f t="shared" ca="1" si="77"/>
        <v>33</v>
      </c>
    </row>
    <row r="834" spans="1:17" x14ac:dyDescent="0.2">
      <c r="A834" t="s">
        <v>1955</v>
      </c>
      <c r="B834" t="s">
        <v>472</v>
      </c>
      <c r="C834" t="s">
        <v>1956</v>
      </c>
      <c r="D834" t="s">
        <v>1957</v>
      </c>
      <c r="E834">
        <v>1</v>
      </c>
      <c r="F834" s="28">
        <v>33367</v>
      </c>
      <c r="G834" t="s">
        <v>19</v>
      </c>
      <c r="H834" t="s">
        <v>106</v>
      </c>
      <c r="I834">
        <v>3</v>
      </c>
      <c r="J834" t="s">
        <v>1920</v>
      </c>
      <c r="K834" s="19" t="str">
        <f t="shared" si="72"/>
        <v>m</v>
      </c>
      <c r="L834" s="19" t="str">
        <f t="shared" si="73"/>
        <v>EC</v>
      </c>
      <c r="M834" s="19" t="str">
        <f t="shared" si="74"/>
        <v>2024</v>
      </c>
      <c r="N834" s="19" t="str">
        <f t="shared" si="75"/>
        <v>2024 EC 3</v>
      </c>
      <c r="O834" s="19">
        <f>INDEX('Points ref'!B:B, MATCH($N834, 'Points ref'!A:A, 0))</f>
        <v>70</v>
      </c>
      <c r="P834" s="21" t="str">
        <f t="shared" si="76"/>
        <v>[SWE] VRBANJAC, Muhamed (4d8b54df)</v>
      </c>
      <c r="Q834" s="30">
        <f t="shared" ca="1" si="77"/>
        <v>34</v>
      </c>
    </row>
    <row r="835" spans="1:17" x14ac:dyDescent="0.2">
      <c r="A835" t="s">
        <v>1958</v>
      </c>
      <c r="B835" t="s">
        <v>53</v>
      </c>
      <c r="C835" t="s">
        <v>1959</v>
      </c>
      <c r="D835" t="s">
        <v>250</v>
      </c>
      <c r="E835">
        <v>2</v>
      </c>
      <c r="F835" s="28">
        <v>33559</v>
      </c>
      <c r="G835" t="s">
        <v>116</v>
      </c>
      <c r="H835" t="s">
        <v>1559</v>
      </c>
      <c r="I835">
        <v>1</v>
      </c>
      <c r="J835" t="s">
        <v>1920</v>
      </c>
      <c r="K835" s="19" t="str">
        <f t="shared" ref="K835:K898" si="78">IF(MID(G835,LEN($G835)-1,1)="M","m","w")</f>
        <v>w</v>
      </c>
      <c r="L835" s="19" t="str">
        <f t="shared" ref="L835:L898" si="79">IF(ISNUMBER(SEARCH("Cup", $J835)), "Cup", IF(ISNUMBER(SEARCH("European Judo Championships", $J835)), "EC", IF(ISNUMBER(SEARCH("World Championships", $J835)), "WC", "")))</f>
        <v>EC</v>
      </c>
      <c r="M835" s="19" t="str">
        <f t="shared" ref="M835:M898" si="80">RIGHT($J835, 4)</f>
        <v>2024</v>
      </c>
      <c r="N835" s="19" t="str">
        <f t="shared" ref="N835:N898" si="81">M835&amp;" "&amp;L835&amp;" "&amp;I835</f>
        <v>2024 EC 1</v>
      </c>
      <c r="O835" s="19">
        <f>INDEX('Points ref'!B:B, MATCH($N835, 'Points ref'!A:A, 0))</f>
        <v>175</v>
      </c>
      <c r="P835" s="21" t="str">
        <f t="shared" ref="P835:P898" si="82">"["&amp;B835&amp;"] "&amp;C835&amp;", "&amp;D835&amp;" ("&amp;A835&amp;")"</f>
        <v>[GER] LINDNER, Jessica (d47443fc)</v>
      </c>
      <c r="Q835" s="30">
        <f t="shared" ref="Q835:Q898" ca="1" si="83">YEAR(TODAY())-YEAR(F835)</f>
        <v>34</v>
      </c>
    </row>
    <row r="836" spans="1:17" x14ac:dyDescent="0.2">
      <c r="A836" t="s">
        <v>1960</v>
      </c>
      <c r="B836" t="s">
        <v>90</v>
      </c>
      <c r="C836" t="s">
        <v>1961</v>
      </c>
      <c r="D836" t="s">
        <v>1962</v>
      </c>
      <c r="E836">
        <v>2</v>
      </c>
      <c r="F836" s="28">
        <v>33539</v>
      </c>
      <c r="G836" t="s">
        <v>116</v>
      </c>
      <c r="H836" t="s">
        <v>1559</v>
      </c>
      <c r="I836">
        <v>2</v>
      </c>
      <c r="J836" t="s">
        <v>1920</v>
      </c>
      <c r="K836" s="19" t="str">
        <f t="shared" si="78"/>
        <v>w</v>
      </c>
      <c r="L836" s="19" t="str">
        <f t="shared" si="79"/>
        <v>EC</v>
      </c>
      <c r="M836" s="19" t="str">
        <f t="shared" si="80"/>
        <v>2024</v>
      </c>
      <c r="N836" s="19" t="str">
        <f t="shared" si="81"/>
        <v>2024 EC 2</v>
      </c>
      <c r="O836" s="19">
        <f>INDEX('Points ref'!B:B, MATCH($N836, 'Points ref'!A:A, 0))</f>
        <v>105</v>
      </c>
      <c r="P836" s="21" t="str">
        <f t="shared" si="82"/>
        <v>[ROU] GRADISTEANU, Maricela (139d5c6e)</v>
      </c>
      <c r="Q836" s="30">
        <f t="shared" ca="1" si="83"/>
        <v>34</v>
      </c>
    </row>
    <row r="837" spans="1:17" x14ac:dyDescent="0.2">
      <c r="A837" t="s">
        <v>1963</v>
      </c>
      <c r="B837" t="s">
        <v>308</v>
      </c>
      <c r="C837" t="s">
        <v>1964</v>
      </c>
      <c r="D837" t="s">
        <v>1965</v>
      </c>
      <c r="E837">
        <v>2</v>
      </c>
      <c r="F837" s="28">
        <v>33262</v>
      </c>
      <c r="G837" t="s">
        <v>116</v>
      </c>
      <c r="H837" t="s">
        <v>1559</v>
      </c>
      <c r="I837">
        <v>3</v>
      </c>
      <c r="J837" t="s">
        <v>1920</v>
      </c>
      <c r="K837" s="19" t="str">
        <f t="shared" si="78"/>
        <v>w</v>
      </c>
      <c r="L837" s="19" t="str">
        <f t="shared" si="79"/>
        <v>EC</v>
      </c>
      <c r="M837" s="19" t="str">
        <f t="shared" si="80"/>
        <v>2024</v>
      </c>
      <c r="N837" s="19" t="str">
        <f t="shared" si="81"/>
        <v>2024 EC 3</v>
      </c>
      <c r="O837" s="19">
        <f>INDEX('Points ref'!B:B, MATCH($N837, 'Points ref'!A:A, 0))</f>
        <v>70</v>
      </c>
      <c r="P837" s="21" t="str">
        <f t="shared" si="82"/>
        <v>[BIH] MUJKIC, Alisa (6b73cc27)</v>
      </c>
      <c r="Q837" s="30">
        <f t="shared" ca="1" si="83"/>
        <v>34</v>
      </c>
    </row>
    <row r="838" spans="1:17" x14ac:dyDescent="0.2">
      <c r="A838" t="s">
        <v>1966</v>
      </c>
      <c r="B838" t="s">
        <v>16</v>
      </c>
      <c r="C838" t="s">
        <v>616</v>
      </c>
      <c r="D838" t="s">
        <v>1081</v>
      </c>
      <c r="E838">
        <v>2</v>
      </c>
      <c r="F838" s="28">
        <v>33815</v>
      </c>
      <c r="G838" t="s">
        <v>116</v>
      </c>
      <c r="H838" t="s">
        <v>230</v>
      </c>
      <c r="I838">
        <v>1</v>
      </c>
      <c r="J838" t="s">
        <v>1920</v>
      </c>
      <c r="K838" s="19" t="str">
        <f t="shared" si="78"/>
        <v>w</v>
      </c>
      <c r="L838" s="19" t="str">
        <f t="shared" si="79"/>
        <v>EC</v>
      </c>
      <c r="M838" s="19" t="str">
        <f t="shared" si="80"/>
        <v>2024</v>
      </c>
      <c r="N838" s="19" t="str">
        <f t="shared" si="81"/>
        <v>2024 EC 1</v>
      </c>
      <c r="O838" s="19">
        <f>INDEX('Points ref'!B:B, MATCH($N838, 'Points ref'!A:A, 0))</f>
        <v>175</v>
      </c>
      <c r="P838" s="21" t="str">
        <f t="shared" si="82"/>
        <v>[FRA] GARCIA, Angelique (91cdfd74)</v>
      </c>
      <c r="Q838" s="30">
        <f t="shared" ca="1" si="83"/>
        <v>33</v>
      </c>
    </row>
    <row r="839" spans="1:17" x14ac:dyDescent="0.2">
      <c r="A839" t="s">
        <v>1967</v>
      </c>
      <c r="B839" t="s">
        <v>16</v>
      </c>
      <c r="C839" t="s">
        <v>1968</v>
      </c>
      <c r="D839" t="s">
        <v>1969</v>
      </c>
      <c r="E839">
        <v>2</v>
      </c>
      <c r="F839" s="28">
        <v>33869</v>
      </c>
      <c r="G839" t="s">
        <v>116</v>
      </c>
      <c r="H839" t="s">
        <v>230</v>
      </c>
      <c r="I839">
        <v>2</v>
      </c>
      <c r="J839" t="s">
        <v>1920</v>
      </c>
      <c r="K839" s="19" t="str">
        <f t="shared" si="78"/>
        <v>w</v>
      </c>
      <c r="L839" s="19" t="str">
        <f t="shared" si="79"/>
        <v>EC</v>
      </c>
      <c r="M839" s="19" t="str">
        <f t="shared" si="80"/>
        <v>2024</v>
      </c>
      <c r="N839" s="19" t="str">
        <f t="shared" si="81"/>
        <v>2024 EC 2</v>
      </c>
      <c r="O839" s="19">
        <f>INDEX('Points ref'!B:B, MATCH($N839, 'Points ref'!A:A, 0))</f>
        <v>105</v>
      </c>
      <c r="P839" s="21" t="str">
        <f t="shared" si="82"/>
        <v>[FRA] HARITO, Laurianne (cb81b57f)</v>
      </c>
      <c r="Q839" s="30">
        <f t="shared" ca="1" si="83"/>
        <v>33</v>
      </c>
    </row>
    <row r="840" spans="1:17" x14ac:dyDescent="0.2">
      <c r="A840" s="29" t="s">
        <v>1970</v>
      </c>
      <c r="B840" t="s">
        <v>16</v>
      </c>
      <c r="C840" t="s">
        <v>1971</v>
      </c>
      <c r="D840" t="s">
        <v>1972</v>
      </c>
      <c r="E840">
        <v>2</v>
      </c>
      <c r="F840" s="28">
        <v>34178</v>
      </c>
      <c r="G840" t="s">
        <v>116</v>
      </c>
      <c r="H840" t="s">
        <v>230</v>
      </c>
      <c r="I840">
        <v>3</v>
      </c>
      <c r="J840" t="s">
        <v>1920</v>
      </c>
      <c r="K840" s="19" t="str">
        <f t="shared" si="78"/>
        <v>w</v>
      </c>
      <c r="L840" s="19" t="str">
        <f t="shared" si="79"/>
        <v>EC</v>
      </c>
      <c r="M840" s="19" t="str">
        <f t="shared" si="80"/>
        <v>2024</v>
      </c>
      <c r="N840" s="19" t="str">
        <f t="shared" si="81"/>
        <v>2024 EC 3</v>
      </c>
      <c r="O840" s="19">
        <f>INDEX('Points ref'!B:B, MATCH($N840, 'Points ref'!A:A, 0))</f>
        <v>70</v>
      </c>
      <c r="P840" s="21" t="str">
        <f t="shared" si="82"/>
        <v>[FRA] PANAZIO, Ophelie (3e998e45)</v>
      </c>
      <c r="Q840" s="30">
        <f t="shared" ca="1" si="83"/>
        <v>32</v>
      </c>
    </row>
    <row r="841" spans="1:17" x14ac:dyDescent="0.2">
      <c r="A841" t="s">
        <v>135</v>
      </c>
      <c r="B841" t="s">
        <v>53</v>
      </c>
      <c r="C841" t="s">
        <v>136</v>
      </c>
      <c r="D841" t="s">
        <v>137</v>
      </c>
      <c r="E841">
        <v>2</v>
      </c>
      <c r="F841" s="28">
        <v>33739</v>
      </c>
      <c r="G841" t="s">
        <v>116</v>
      </c>
      <c r="H841" t="s">
        <v>138</v>
      </c>
      <c r="I841">
        <v>1</v>
      </c>
      <c r="J841" t="s">
        <v>1920</v>
      </c>
      <c r="K841" s="19" t="str">
        <f t="shared" si="78"/>
        <v>w</v>
      </c>
      <c r="L841" s="19" t="str">
        <f t="shared" si="79"/>
        <v>EC</v>
      </c>
      <c r="M841" s="19" t="str">
        <f t="shared" si="80"/>
        <v>2024</v>
      </c>
      <c r="N841" s="19" t="str">
        <f t="shared" si="81"/>
        <v>2024 EC 1</v>
      </c>
      <c r="O841" s="19">
        <f>INDEX('Points ref'!B:B, MATCH($N841, 'Points ref'!A:A, 0))</f>
        <v>175</v>
      </c>
      <c r="P841" s="21" t="str">
        <f t="shared" si="82"/>
        <v>[GER] NOTTER, Zita (2633c516)</v>
      </c>
      <c r="Q841" s="30">
        <f t="shared" ca="1" si="83"/>
        <v>33</v>
      </c>
    </row>
    <row r="842" spans="1:17" x14ac:dyDescent="0.2">
      <c r="A842" t="s">
        <v>1973</v>
      </c>
      <c r="B842" t="s">
        <v>308</v>
      </c>
      <c r="C842" t="s">
        <v>1974</v>
      </c>
      <c r="D842" t="s">
        <v>1975</v>
      </c>
      <c r="E842">
        <v>2</v>
      </c>
      <c r="F842" s="28">
        <v>33609</v>
      </c>
      <c r="G842" t="s">
        <v>116</v>
      </c>
      <c r="H842" t="s">
        <v>138</v>
      </c>
      <c r="I842">
        <v>2</v>
      </c>
      <c r="J842" t="s">
        <v>1920</v>
      </c>
      <c r="K842" s="19" t="str">
        <f t="shared" si="78"/>
        <v>w</v>
      </c>
      <c r="L842" s="19" t="str">
        <f t="shared" si="79"/>
        <v>EC</v>
      </c>
      <c r="M842" s="19" t="str">
        <f t="shared" si="80"/>
        <v>2024</v>
      </c>
      <c r="N842" s="19" t="str">
        <f t="shared" si="81"/>
        <v>2024 EC 2</v>
      </c>
      <c r="O842" s="19">
        <f>INDEX('Points ref'!B:B, MATCH($N842, 'Points ref'!A:A, 0))</f>
        <v>105</v>
      </c>
      <c r="P842" s="21" t="str">
        <f t="shared" si="82"/>
        <v>[BIH] HARACIC, Sabina (a97e1d21)</v>
      </c>
      <c r="Q842" s="30">
        <f t="shared" ca="1" si="83"/>
        <v>33</v>
      </c>
    </row>
    <row r="843" spans="1:17" x14ac:dyDescent="0.2">
      <c r="A843" t="s">
        <v>149</v>
      </c>
      <c r="B843" t="s">
        <v>31</v>
      </c>
      <c r="C843" t="s">
        <v>150</v>
      </c>
      <c r="D843" t="s">
        <v>151</v>
      </c>
      <c r="E843">
        <v>1</v>
      </c>
      <c r="F843" s="28">
        <v>31654</v>
      </c>
      <c r="G843" t="s">
        <v>145</v>
      </c>
      <c r="H843" t="s">
        <v>20</v>
      </c>
      <c r="I843">
        <v>1</v>
      </c>
      <c r="J843" t="s">
        <v>1920</v>
      </c>
      <c r="K843" s="19" t="str">
        <f t="shared" si="78"/>
        <v>m</v>
      </c>
      <c r="L843" s="19" t="str">
        <f t="shared" si="79"/>
        <v>EC</v>
      </c>
      <c r="M843" s="19" t="str">
        <f t="shared" si="80"/>
        <v>2024</v>
      </c>
      <c r="N843" s="19" t="str">
        <f t="shared" si="81"/>
        <v>2024 EC 1</v>
      </c>
      <c r="O843" s="19">
        <f>INDEX('Points ref'!B:B, MATCH($N843, 'Points ref'!A:A, 0))</f>
        <v>175</v>
      </c>
      <c r="P843" s="21" t="str">
        <f t="shared" si="82"/>
        <v>[GEO] MULADZE, Dimitri (d9254a1c)</v>
      </c>
      <c r="Q843" s="30">
        <f t="shared" ca="1" si="83"/>
        <v>39</v>
      </c>
    </row>
    <row r="844" spans="1:17" x14ac:dyDescent="0.2">
      <c r="A844" t="s">
        <v>146</v>
      </c>
      <c r="B844" t="s">
        <v>132</v>
      </c>
      <c r="C844" t="s">
        <v>147</v>
      </c>
      <c r="D844" t="s">
        <v>148</v>
      </c>
      <c r="E844">
        <v>1</v>
      </c>
      <c r="F844" s="28">
        <v>31078</v>
      </c>
      <c r="G844" t="s">
        <v>145</v>
      </c>
      <c r="H844" t="s">
        <v>20</v>
      </c>
      <c r="I844">
        <v>2</v>
      </c>
      <c r="J844" t="s">
        <v>1920</v>
      </c>
      <c r="K844" s="19" t="str">
        <f t="shared" si="78"/>
        <v>m</v>
      </c>
      <c r="L844" s="19" t="str">
        <f t="shared" si="79"/>
        <v>EC</v>
      </c>
      <c r="M844" s="19" t="str">
        <f t="shared" si="80"/>
        <v>2024</v>
      </c>
      <c r="N844" s="19" t="str">
        <f t="shared" si="81"/>
        <v>2024 EC 2</v>
      </c>
      <c r="O844" s="19">
        <f>INDEX('Points ref'!B:B, MATCH($N844, 'Points ref'!A:A, 0))</f>
        <v>105</v>
      </c>
      <c r="P844" s="21" t="str">
        <f t="shared" si="82"/>
        <v>[GBR] FRANCIS, Colin (bfd22327)</v>
      </c>
      <c r="Q844" s="30">
        <f t="shared" ca="1" si="83"/>
        <v>40</v>
      </c>
    </row>
    <row r="845" spans="1:17" x14ac:dyDescent="0.2">
      <c r="A845" t="s">
        <v>1976</v>
      </c>
      <c r="B845" t="s">
        <v>23</v>
      </c>
      <c r="C845" t="s">
        <v>215</v>
      </c>
      <c r="D845" t="s">
        <v>1977</v>
      </c>
      <c r="E845">
        <v>1</v>
      </c>
      <c r="F845" s="28">
        <v>32034</v>
      </c>
      <c r="G845" t="s">
        <v>145</v>
      </c>
      <c r="H845" t="s">
        <v>20</v>
      </c>
      <c r="I845">
        <v>3</v>
      </c>
      <c r="J845" t="s">
        <v>1920</v>
      </c>
      <c r="K845" s="19" t="str">
        <f t="shared" si="78"/>
        <v>m</v>
      </c>
      <c r="L845" s="19" t="str">
        <f t="shared" si="79"/>
        <v>EC</v>
      </c>
      <c r="M845" s="19" t="str">
        <f t="shared" si="80"/>
        <v>2024</v>
      </c>
      <c r="N845" s="19" t="str">
        <f t="shared" si="81"/>
        <v>2024 EC 3</v>
      </c>
      <c r="O845" s="19">
        <f>INDEX('Points ref'!B:B, MATCH($N845, 'Points ref'!A:A, 0))</f>
        <v>70</v>
      </c>
      <c r="P845" s="21" t="str">
        <f t="shared" si="82"/>
        <v>[CZE] HORAK, Jakub (d283f787)</v>
      </c>
      <c r="Q845" s="30">
        <f t="shared" ca="1" si="83"/>
        <v>38</v>
      </c>
    </row>
    <row r="846" spans="1:17" x14ac:dyDescent="0.2">
      <c r="A846" t="s">
        <v>1978</v>
      </c>
      <c r="B846" t="s">
        <v>16</v>
      </c>
      <c r="C846" t="s">
        <v>1979</v>
      </c>
      <c r="D846" t="s">
        <v>1980</v>
      </c>
      <c r="E846">
        <v>1</v>
      </c>
      <c r="F846" s="28">
        <v>31969</v>
      </c>
      <c r="G846" t="s">
        <v>145</v>
      </c>
      <c r="H846" t="s">
        <v>34</v>
      </c>
      <c r="I846">
        <v>1</v>
      </c>
      <c r="J846" t="s">
        <v>1920</v>
      </c>
      <c r="K846" s="19" t="str">
        <f t="shared" si="78"/>
        <v>m</v>
      </c>
      <c r="L846" s="19" t="str">
        <f t="shared" si="79"/>
        <v>EC</v>
      </c>
      <c r="M846" s="19" t="str">
        <f t="shared" si="80"/>
        <v>2024</v>
      </c>
      <c r="N846" s="19" t="str">
        <f t="shared" si="81"/>
        <v>2024 EC 1</v>
      </c>
      <c r="O846" s="19">
        <f>INDEX('Points ref'!B:B, MATCH($N846, 'Points ref'!A:A, 0))</f>
        <v>175</v>
      </c>
      <c r="P846" s="21" t="str">
        <f t="shared" si="82"/>
        <v>[FRA] DUCLOS-COLAS, Stephane (b183cf11)</v>
      </c>
      <c r="Q846" s="30">
        <f t="shared" ca="1" si="83"/>
        <v>38</v>
      </c>
    </row>
    <row r="847" spans="1:17" x14ac:dyDescent="0.2">
      <c r="A847" t="s">
        <v>1853</v>
      </c>
      <c r="B847" t="s">
        <v>31</v>
      </c>
      <c r="C847" t="s">
        <v>1854</v>
      </c>
      <c r="D847" t="s">
        <v>1855</v>
      </c>
      <c r="E847">
        <v>1</v>
      </c>
      <c r="F847" s="28">
        <v>31590</v>
      </c>
      <c r="G847" t="s">
        <v>145</v>
      </c>
      <c r="H847" t="s">
        <v>34</v>
      </c>
      <c r="I847">
        <v>2</v>
      </c>
      <c r="J847" t="s">
        <v>1920</v>
      </c>
      <c r="K847" s="19" t="str">
        <f t="shared" si="78"/>
        <v>m</v>
      </c>
      <c r="L847" s="19" t="str">
        <f t="shared" si="79"/>
        <v>EC</v>
      </c>
      <c r="M847" s="19" t="str">
        <f t="shared" si="80"/>
        <v>2024</v>
      </c>
      <c r="N847" s="19" t="str">
        <f t="shared" si="81"/>
        <v>2024 EC 2</v>
      </c>
      <c r="O847" s="19">
        <f>INDEX('Points ref'!B:B, MATCH($N847, 'Points ref'!A:A, 0))</f>
        <v>105</v>
      </c>
      <c r="P847" s="21" t="str">
        <f t="shared" si="82"/>
        <v>[GEO] KHABELASHVILI, Nikoloz (763f861e)</v>
      </c>
      <c r="Q847" s="30">
        <f t="shared" ca="1" si="83"/>
        <v>39</v>
      </c>
    </row>
    <row r="848" spans="1:17" x14ac:dyDescent="0.2">
      <c r="A848" t="s">
        <v>1981</v>
      </c>
      <c r="B848" t="s">
        <v>36</v>
      </c>
      <c r="C848" t="s">
        <v>1982</v>
      </c>
      <c r="D848" t="s">
        <v>1983</v>
      </c>
      <c r="E848">
        <v>1</v>
      </c>
      <c r="F848" s="28">
        <v>31225</v>
      </c>
      <c r="G848" t="s">
        <v>145</v>
      </c>
      <c r="H848" t="s">
        <v>34</v>
      </c>
      <c r="I848">
        <v>3</v>
      </c>
      <c r="J848" t="s">
        <v>1920</v>
      </c>
      <c r="K848" s="19" t="str">
        <f t="shared" si="78"/>
        <v>m</v>
      </c>
      <c r="L848" s="19" t="str">
        <f t="shared" si="79"/>
        <v>EC</v>
      </c>
      <c r="M848" s="19" t="str">
        <f t="shared" si="80"/>
        <v>2024</v>
      </c>
      <c r="N848" s="19" t="str">
        <f t="shared" si="81"/>
        <v>2024 EC 3</v>
      </c>
      <c r="O848" s="19">
        <f>INDEX('Points ref'!B:B, MATCH($N848, 'Points ref'!A:A, 0))</f>
        <v>70</v>
      </c>
      <c r="P848" s="21" t="str">
        <f t="shared" si="82"/>
        <v>[AZE] KARIMOV, Vusal (7731766f)</v>
      </c>
      <c r="Q848" s="30">
        <f t="shared" ca="1" si="83"/>
        <v>40</v>
      </c>
    </row>
    <row r="849" spans="1:17" x14ac:dyDescent="0.2">
      <c r="A849" t="s">
        <v>1984</v>
      </c>
      <c r="B849" t="s">
        <v>16</v>
      </c>
      <c r="C849" t="s">
        <v>1985</v>
      </c>
      <c r="D849" t="s">
        <v>1986</v>
      </c>
      <c r="E849">
        <v>1</v>
      </c>
      <c r="F849" s="28">
        <v>31294</v>
      </c>
      <c r="G849" t="s">
        <v>145</v>
      </c>
      <c r="H849" t="s">
        <v>34</v>
      </c>
      <c r="I849">
        <v>3</v>
      </c>
      <c r="J849" t="s">
        <v>1920</v>
      </c>
      <c r="K849" s="19" t="str">
        <f t="shared" si="78"/>
        <v>m</v>
      </c>
      <c r="L849" s="19" t="str">
        <f t="shared" si="79"/>
        <v>EC</v>
      </c>
      <c r="M849" s="19" t="str">
        <f t="shared" si="80"/>
        <v>2024</v>
      </c>
      <c r="N849" s="19" t="str">
        <f t="shared" si="81"/>
        <v>2024 EC 3</v>
      </c>
      <c r="O849" s="19">
        <f>INDEX('Points ref'!B:B, MATCH($N849, 'Points ref'!A:A, 0))</f>
        <v>70</v>
      </c>
      <c r="P849" s="21" t="str">
        <f t="shared" si="82"/>
        <v>[FRA] DERNOUNE, Bachir (349499f3)</v>
      </c>
      <c r="Q849" s="30">
        <f t="shared" ca="1" si="83"/>
        <v>40</v>
      </c>
    </row>
    <row r="850" spans="1:17" x14ac:dyDescent="0.2">
      <c r="A850" t="s">
        <v>164</v>
      </c>
      <c r="B850" t="s">
        <v>31</v>
      </c>
      <c r="C850" t="s">
        <v>165</v>
      </c>
      <c r="D850" t="s">
        <v>166</v>
      </c>
      <c r="E850">
        <v>1</v>
      </c>
      <c r="F850" s="28">
        <v>32414</v>
      </c>
      <c r="G850" t="s">
        <v>145</v>
      </c>
      <c r="H850" t="s">
        <v>51</v>
      </c>
      <c r="I850">
        <v>1</v>
      </c>
      <c r="J850" t="s">
        <v>1920</v>
      </c>
      <c r="K850" s="19" t="str">
        <f t="shared" si="78"/>
        <v>m</v>
      </c>
      <c r="L850" s="19" t="str">
        <f t="shared" si="79"/>
        <v>EC</v>
      </c>
      <c r="M850" s="19" t="str">
        <f t="shared" si="80"/>
        <v>2024</v>
      </c>
      <c r="N850" s="19" t="str">
        <f t="shared" si="81"/>
        <v>2024 EC 1</v>
      </c>
      <c r="O850" s="19">
        <f>INDEX('Points ref'!B:B, MATCH($N850, 'Points ref'!A:A, 0))</f>
        <v>175</v>
      </c>
      <c r="P850" s="21" t="str">
        <f t="shared" si="82"/>
        <v>[GEO] CHUBINIDZE, Levan (1a97421b)</v>
      </c>
      <c r="Q850" s="30">
        <f t="shared" ca="1" si="83"/>
        <v>37</v>
      </c>
    </row>
    <row r="851" spans="1:17" x14ac:dyDescent="0.2">
      <c r="A851" t="s">
        <v>1987</v>
      </c>
      <c r="B851" t="s">
        <v>279</v>
      </c>
      <c r="C851" t="s">
        <v>1988</v>
      </c>
      <c r="D851" t="s">
        <v>1989</v>
      </c>
      <c r="E851">
        <v>1</v>
      </c>
      <c r="F851" s="28">
        <v>31264</v>
      </c>
      <c r="G851" t="s">
        <v>145</v>
      </c>
      <c r="H851" t="s">
        <v>51</v>
      </c>
      <c r="I851">
        <v>2</v>
      </c>
      <c r="J851" t="s">
        <v>1920</v>
      </c>
      <c r="K851" s="19" t="str">
        <f t="shared" si="78"/>
        <v>m</v>
      </c>
      <c r="L851" s="19" t="str">
        <f t="shared" si="79"/>
        <v>EC</v>
      </c>
      <c r="M851" s="19" t="str">
        <f t="shared" si="80"/>
        <v>2024</v>
      </c>
      <c r="N851" s="19" t="str">
        <f t="shared" si="81"/>
        <v>2024 EC 2</v>
      </c>
      <c r="O851" s="19">
        <f>INDEX('Points ref'!B:B, MATCH($N851, 'Points ref'!A:A, 0))</f>
        <v>105</v>
      </c>
      <c r="P851" s="21" t="str">
        <f t="shared" si="82"/>
        <v>[HUN] CSILLAG, Istvan (da28ee3e)</v>
      </c>
      <c r="Q851" s="30">
        <f t="shared" ca="1" si="83"/>
        <v>40</v>
      </c>
    </row>
    <row r="852" spans="1:17" x14ac:dyDescent="0.2">
      <c r="A852" s="29">
        <v>4.1670000000000003E+150</v>
      </c>
      <c r="B852" t="s">
        <v>27</v>
      </c>
      <c r="C852" t="s">
        <v>1990</v>
      </c>
      <c r="D852" t="s">
        <v>1209</v>
      </c>
      <c r="E852">
        <v>1</v>
      </c>
      <c r="F852" s="28">
        <v>32783</v>
      </c>
      <c r="G852" t="s">
        <v>145</v>
      </c>
      <c r="H852" t="s">
        <v>51</v>
      </c>
      <c r="I852">
        <v>3</v>
      </c>
      <c r="J852" t="s">
        <v>1920</v>
      </c>
      <c r="K852" s="19" t="str">
        <f t="shared" si="78"/>
        <v>m</v>
      </c>
      <c r="L852" s="19" t="str">
        <f t="shared" si="79"/>
        <v>EC</v>
      </c>
      <c r="M852" s="19" t="str">
        <f t="shared" si="80"/>
        <v>2024</v>
      </c>
      <c r="N852" s="19" t="str">
        <f t="shared" si="81"/>
        <v>2024 EC 3</v>
      </c>
      <c r="O852" s="19">
        <f>INDEX('Points ref'!B:B, MATCH($N852, 'Points ref'!A:A, 0))</f>
        <v>70</v>
      </c>
      <c r="P852" s="21" t="str">
        <f t="shared" si="82"/>
        <v>[ITA] ANGILLETTA, Alessio (4.167E+150)</v>
      </c>
      <c r="Q852" s="30">
        <f t="shared" ca="1" si="83"/>
        <v>36</v>
      </c>
    </row>
    <row r="853" spans="1:17" x14ac:dyDescent="0.2">
      <c r="A853" t="s">
        <v>1734</v>
      </c>
      <c r="B853" t="s">
        <v>44</v>
      </c>
      <c r="C853" t="s">
        <v>1735</v>
      </c>
      <c r="D853" t="s">
        <v>1304</v>
      </c>
      <c r="E853">
        <v>1</v>
      </c>
      <c r="F853" s="28">
        <v>31969</v>
      </c>
      <c r="G853" t="s">
        <v>145</v>
      </c>
      <c r="H853" t="s">
        <v>51</v>
      </c>
      <c r="I853">
        <v>3</v>
      </c>
      <c r="J853" t="s">
        <v>1920</v>
      </c>
      <c r="K853" s="19" t="str">
        <f t="shared" si="78"/>
        <v>m</v>
      </c>
      <c r="L853" s="19" t="str">
        <f t="shared" si="79"/>
        <v>EC</v>
      </c>
      <c r="M853" s="19" t="str">
        <f t="shared" si="80"/>
        <v>2024</v>
      </c>
      <c r="N853" s="19" t="str">
        <f t="shared" si="81"/>
        <v>2024 EC 3</v>
      </c>
      <c r="O853" s="19">
        <f>INDEX('Points ref'!B:B, MATCH($N853, 'Points ref'!A:A, 0))</f>
        <v>70</v>
      </c>
      <c r="P853" s="21" t="str">
        <f t="shared" si="82"/>
        <v>[BEL] LAURIA, Philippe (795c95bb)</v>
      </c>
      <c r="Q853" s="30">
        <f t="shared" ca="1" si="83"/>
        <v>38</v>
      </c>
    </row>
    <row r="854" spans="1:17" x14ac:dyDescent="0.2">
      <c r="A854" t="s">
        <v>1991</v>
      </c>
      <c r="B854" t="s">
        <v>31</v>
      </c>
      <c r="C854" t="s">
        <v>1992</v>
      </c>
      <c r="D854" t="s">
        <v>1993</v>
      </c>
      <c r="E854">
        <v>1</v>
      </c>
      <c r="F854" s="28">
        <v>31341</v>
      </c>
      <c r="G854" t="s">
        <v>145</v>
      </c>
      <c r="H854" t="s">
        <v>66</v>
      </c>
      <c r="I854">
        <v>1</v>
      </c>
      <c r="J854" t="s">
        <v>1920</v>
      </c>
      <c r="K854" s="19" t="str">
        <f t="shared" si="78"/>
        <v>m</v>
      </c>
      <c r="L854" s="19" t="str">
        <f t="shared" si="79"/>
        <v>EC</v>
      </c>
      <c r="M854" s="19" t="str">
        <f t="shared" si="80"/>
        <v>2024</v>
      </c>
      <c r="N854" s="19" t="str">
        <f t="shared" si="81"/>
        <v>2024 EC 1</v>
      </c>
      <c r="O854" s="19">
        <f>INDEX('Points ref'!B:B, MATCH($N854, 'Points ref'!A:A, 0))</f>
        <v>175</v>
      </c>
      <c r="P854" s="21" t="str">
        <f t="shared" si="82"/>
        <v>[GEO] MAMULASHVILI, Kakha (e2eba7eb)</v>
      </c>
      <c r="Q854" s="30">
        <f t="shared" ca="1" si="83"/>
        <v>40</v>
      </c>
    </row>
    <row r="855" spans="1:17" x14ac:dyDescent="0.2">
      <c r="A855" t="s">
        <v>1994</v>
      </c>
      <c r="B855" t="s">
        <v>16</v>
      </c>
      <c r="C855" t="s">
        <v>1995</v>
      </c>
      <c r="D855" t="s">
        <v>1863</v>
      </c>
      <c r="E855">
        <v>1</v>
      </c>
      <c r="F855" s="28">
        <v>32826</v>
      </c>
      <c r="G855" t="s">
        <v>145</v>
      </c>
      <c r="H855" t="s">
        <v>66</v>
      </c>
      <c r="I855">
        <v>2</v>
      </c>
      <c r="J855" t="s">
        <v>1920</v>
      </c>
      <c r="K855" s="19" t="str">
        <f t="shared" si="78"/>
        <v>m</v>
      </c>
      <c r="L855" s="19" t="str">
        <f t="shared" si="79"/>
        <v>EC</v>
      </c>
      <c r="M855" s="19" t="str">
        <f t="shared" si="80"/>
        <v>2024</v>
      </c>
      <c r="N855" s="19" t="str">
        <f t="shared" si="81"/>
        <v>2024 EC 2</v>
      </c>
      <c r="O855" s="19">
        <f>INDEX('Points ref'!B:B, MATCH($N855, 'Points ref'!A:A, 0))</f>
        <v>105</v>
      </c>
      <c r="P855" s="21" t="str">
        <f t="shared" si="82"/>
        <v>[FRA] FORAY, Alexis (3d1c5567)</v>
      </c>
      <c r="Q855" s="30">
        <f t="shared" ca="1" si="83"/>
        <v>36</v>
      </c>
    </row>
    <row r="856" spans="1:17" x14ac:dyDescent="0.2">
      <c r="A856" t="s">
        <v>1034</v>
      </c>
      <c r="B856" t="s">
        <v>16</v>
      </c>
      <c r="C856" t="s">
        <v>1035</v>
      </c>
      <c r="D856" t="s">
        <v>1036</v>
      </c>
      <c r="E856">
        <v>1</v>
      </c>
      <c r="F856" s="28">
        <v>31930</v>
      </c>
      <c r="G856" t="s">
        <v>145</v>
      </c>
      <c r="H856" t="s">
        <v>66</v>
      </c>
      <c r="I856">
        <v>3</v>
      </c>
      <c r="J856" t="s">
        <v>1920</v>
      </c>
      <c r="K856" s="19" t="str">
        <f t="shared" si="78"/>
        <v>m</v>
      </c>
      <c r="L856" s="19" t="str">
        <f t="shared" si="79"/>
        <v>EC</v>
      </c>
      <c r="M856" s="19" t="str">
        <f t="shared" si="80"/>
        <v>2024</v>
      </c>
      <c r="N856" s="19" t="str">
        <f t="shared" si="81"/>
        <v>2024 EC 3</v>
      </c>
      <c r="O856" s="19">
        <f>INDEX('Points ref'!B:B, MATCH($N856, 'Points ref'!A:A, 0))</f>
        <v>70</v>
      </c>
      <c r="P856" s="21" t="str">
        <f t="shared" si="82"/>
        <v>[FRA] CONDOMINES, Clement (d1d9a199)</v>
      </c>
      <c r="Q856" s="30">
        <f t="shared" ca="1" si="83"/>
        <v>38</v>
      </c>
    </row>
    <row r="857" spans="1:17" x14ac:dyDescent="0.2">
      <c r="A857" t="s">
        <v>1996</v>
      </c>
      <c r="B857" t="s">
        <v>16</v>
      </c>
      <c r="C857" t="s">
        <v>1997</v>
      </c>
      <c r="D857" t="s">
        <v>803</v>
      </c>
      <c r="E857">
        <v>1</v>
      </c>
      <c r="F857" s="28">
        <v>31675</v>
      </c>
      <c r="G857" t="s">
        <v>145</v>
      </c>
      <c r="H857" t="s">
        <v>66</v>
      </c>
      <c r="I857">
        <v>3</v>
      </c>
      <c r="J857" t="s">
        <v>1920</v>
      </c>
      <c r="K857" s="19" t="str">
        <f t="shared" si="78"/>
        <v>m</v>
      </c>
      <c r="L857" s="19" t="str">
        <f t="shared" si="79"/>
        <v>EC</v>
      </c>
      <c r="M857" s="19" t="str">
        <f t="shared" si="80"/>
        <v>2024</v>
      </c>
      <c r="N857" s="19" t="str">
        <f t="shared" si="81"/>
        <v>2024 EC 3</v>
      </c>
      <c r="O857" s="19">
        <f>INDEX('Points ref'!B:B, MATCH($N857, 'Points ref'!A:A, 0))</f>
        <v>70</v>
      </c>
      <c r="P857" s="21" t="str">
        <f t="shared" si="82"/>
        <v>[FRA] LEREBOURG, Michael (489ec5ba)</v>
      </c>
      <c r="Q857" s="30">
        <f t="shared" ca="1" si="83"/>
        <v>39</v>
      </c>
    </row>
    <row r="858" spans="1:17" x14ac:dyDescent="0.2">
      <c r="A858" t="s">
        <v>83</v>
      </c>
      <c r="B858" t="s">
        <v>53</v>
      </c>
      <c r="C858" t="s">
        <v>84</v>
      </c>
      <c r="D858" t="s">
        <v>85</v>
      </c>
      <c r="E858">
        <v>1</v>
      </c>
      <c r="F858" s="28">
        <v>32652</v>
      </c>
      <c r="G858" t="s">
        <v>145</v>
      </c>
      <c r="H858" t="s">
        <v>79</v>
      </c>
      <c r="I858">
        <v>1</v>
      </c>
      <c r="J858" t="s">
        <v>1920</v>
      </c>
      <c r="K858" s="19" t="str">
        <f t="shared" si="78"/>
        <v>m</v>
      </c>
      <c r="L858" s="19" t="str">
        <f t="shared" si="79"/>
        <v>EC</v>
      </c>
      <c r="M858" s="19" t="str">
        <f t="shared" si="80"/>
        <v>2024</v>
      </c>
      <c r="N858" s="19" t="str">
        <f t="shared" si="81"/>
        <v>2024 EC 1</v>
      </c>
      <c r="O858" s="19">
        <f>INDEX('Points ref'!B:B, MATCH($N858, 'Points ref'!A:A, 0))</f>
        <v>175</v>
      </c>
      <c r="P858" s="21" t="str">
        <f t="shared" si="82"/>
        <v>[GER] USTINOV, Konstantin (1a4aa2f3)</v>
      </c>
      <c r="Q858" s="30">
        <f t="shared" ca="1" si="83"/>
        <v>36</v>
      </c>
    </row>
    <row r="859" spans="1:17" x14ac:dyDescent="0.2">
      <c r="A859" t="s">
        <v>194</v>
      </c>
      <c r="B859" t="s">
        <v>27</v>
      </c>
      <c r="C859" t="s">
        <v>195</v>
      </c>
      <c r="D859" t="s">
        <v>196</v>
      </c>
      <c r="E859">
        <v>1</v>
      </c>
      <c r="F859" s="28">
        <v>32001</v>
      </c>
      <c r="G859" t="s">
        <v>145</v>
      </c>
      <c r="H859" t="s">
        <v>79</v>
      </c>
      <c r="I859">
        <v>2</v>
      </c>
      <c r="J859" t="s">
        <v>1920</v>
      </c>
      <c r="K859" s="19" t="str">
        <f t="shared" si="78"/>
        <v>m</v>
      </c>
      <c r="L859" s="19" t="str">
        <f t="shared" si="79"/>
        <v>EC</v>
      </c>
      <c r="M859" s="19" t="str">
        <f t="shared" si="80"/>
        <v>2024</v>
      </c>
      <c r="N859" s="19" t="str">
        <f t="shared" si="81"/>
        <v>2024 EC 2</v>
      </c>
      <c r="O859" s="19">
        <f>INDEX('Points ref'!B:B, MATCH($N859, 'Points ref'!A:A, 0))</f>
        <v>105</v>
      </c>
      <c r="P859" s="21" t="str">
        <f t="shared" si="82"/>
        <v>[ITA] URSU, Vitalie (71d5937c)</v>
      </c>
      <c r="Q859" s="30">
        <f t="shared" ca="1" si="83"/>
        <v>38</v>
      </c>
    </row>
    <row r="860" spans="1:17" x14ac:dyDescent="0.2">
      <c r="A860" t="s">
        <v>1856</v>
      </c>
      <c r="B860" t="s">
        <v>31</v>
      </c>
      <c r="C860" t="s">
        <v>1857</v>
      </c>
      <c r="D860" t="s">
        <v>1858</v>
      </c>
      <c r="E860">
        <v>1</v>
      </c>
      <c r="F860" s="28">
        <v>31984</v>
      </c>
      <c r="G860" t="s">
        <v>145</v>
      </c>
      <c r="H860" t="s">
        <v>79</v>
      </c>
      <c r="I860">
        <v>3</v>
      </c>
      <c r="J860" t="s">
        <v>1920</v>
      </c>
      <c r="K860" s="19" t="str">
        <f t="shared" si="78"/>
        <v>m</v>
      </c>
      <c r="L860" s="19" t="str">
        <f t="shared" si="79"/>
        <v>EC</v>
      </c>
      <c r="M860" s="19" t="str">
        <f t="shared" si="80"/>
        <v>2024</v>
      </c>
      <c r="N860" s="19" t="str">
        <f t="shared" si="81"/>
        <v>2024 EC 3</v>
      </c>
      <c r="O860" s="19">
        <f>INDEX('Points ref'!B:B, MATCH($N860, 'Points ref'!A:A, 0))</f>
        <v>70</v>
      </c>
      <c r="P860" s="21" t="str">
        <f t="shared" si="82"/>
        <v>[GEO] JORJOLIANI, Valerian (757ca142)</v>
      </c>
      <c r="Q860" s="30">
        <f t="shared" ca="1" si="83"/>
        <v>38</v>
      </c>
    </row>
    <row r="861" spans="1:17" x14ac:dyDescent="0.2">
      <c r="A861" t="s">
        <v>191</v>
      </c>
      <c r="B861" t="s">
        <v>44</v>
      </c>
      <c r="C861" t="s">
        <v>192</v>
      </c>
      <c r="D861" t="s">
        <v>193</v>
      </c>
      <c r="E861">
        <v>1</v>
      </c>
      <c r="F861" s="28">
        <v>31883</v>
      </c>
      <c r="G861" t="s">
        <v>145</v>
      </c>
      <c r="H861" t="s">
        <v>79</v>
      </c>
      <c r="I861">
        <v>3</v>
      </c>
      <c r="J861" t="s">
        <v>1920</v>
      </c>
      <c r="K861" s="19" t="str">
        <f t="shared" si="78"/>
        <v>m</v>
      </c>
      <c r="L861" s="19" t="str">
        <f t="shared" si="79"/>
        <v>EC</v>
      </c>
      <c r="M861" s="19" t="str">
        <f t="shared" si="80"/>
        <v>2024</v>
      </c>
      <c r="N861" s="19" t="str">
        <f t="shared" si="81"/>
        <v>2024 EC 3</v>
      </c>
      <c r="O861" s="19">
        <f>INDEX('Points ref'!B:B, MATCH($N861, 'Points ref'!A:A, 0))</f>
        <v>70</v>
      </c>
      <c r="P861" s="21" t="str">
        <f t="shared" si="82"/>
        <v>[BEL] HANCI, Osman (3727dce5)</v>
      </c>
      <c r="Q861" s="30">
        <f t="shared" ca="1" si="83"/>
        <v>38</v>
      </c>
    </row>
    <row r="862" spans="1:17" x14ac:dyDescent="0.2">
      <c r="A862" s="29" t="s">
        <v>1037</v>
      </c>
      <c r="B862" t="s">
        <v>31</v>
      </c>
      <c r="C862" t="s">
        <v>1038</v>
      </c>
      <c r="D862" t="s">
        <v>33</v>
      </c>
      <c r="E862">
        <v>1</v>
      </c>
      <c r="F862" s="28">
        <v>31915</v>
      </c>
      <c r="G862" t="s">
        <v>145</v>
      </c>
      <c r="H862" t="s">
        <v>93</v>
      </c>
      <c r="I862">
        <v>1</v>
      </c>
      <c r="J862" t="s">
        <v>1920</v>
      </c>
      <c r="K862" s="19" t="str">
        <f t="shared" si="78"/>
        <v>m</v>
      </c>
      <c r="L862" s="19" t="str">
        <f t="shared" si="79"/>
        <v>EC</v>
      </c>
      <c r="M862" s="19" t="str">
        <f t="shared" si="80"/>
        <v>2024</v>
      </c>
      <c r="N862" s="19" t="str">
        <f t="shared" si="81"/>
        <v>2024 EC 1</v>
      </c>
      <c r="O862" s="19">
        <f>INDEX('Points ref'!B:B, MATCH($N862, 'Points ref'!A:A, 0))</f>
        <v>175</v>
      </c>
      <c r="P862" s="21" t="str">
        <f t="shared" si="82"/>
        <v>[GEO] GHVINIASHVILI, Paata (3878e639)</v>
      </c>
      <c r="Q862" s="30">
        <f t="shared" ca="1" si="83"/>
        <v>38</v>
      </c>
    </row>
    <row r="863" spans="1:17" x14ac:dyDescent="0.2">
      <c r="A863" t="s">
        <v>1998</v>
      </c>
      <c r="B863" t="s">
        <v>44</v>
      </c>
      <c r="C863" t="s">
        <v>1999</v>
      </c>
      <c r="D863" t="s">
        <v>2000</v>
      </c>
      <c r="E863">
        <v>1</v>
      </c>
      <c r="F863" s="28">
        <v>32816</v>
      </c>
      <c r="G863" t="s">
        <v>145</v>
      </c>
      <c r="H863" t="s">
        <v>93</v>
      </c>
      <c r="I863">
        <v>2</v>
      </c>
      <c r="J863" t="s">
        <v>1920</v>
      </c>
      <c r="K863" s="19" t="str">
        <f t="shared" si="78"/>
        <v>m</v>
      </c>
      <c r="L863" s="19" t="str">
        <f t="shared" si="79"/>
        <v>EC</v>
      </c>
      <c r="M863" s="19" t="str">
        <f t="shared" si="80"/>
        <v>2024</v>
      </c>
      <c r="N863" s="19" t="str">
        <f t="shared" si="81"/>
        <v>2024 EC 2</v>
      </c>
      <c r="O863" s="19">
        <f>INDEX('Points ref'!B:B, MATCH($N863, 'Points ref'!A:A, 0))</f>
        <v>105</v>
      </c>
      <c r="P863" s="21" t="str">
        <f t="shared" si="82"/>
        <v>[BEL] DE LAET, Gunnar (ae9dcccb)</v>
      </c>
      <c r="Q863" s="30">
        <f t="shared" ca="1" si="83"/>
        <v>36</v>
      </c>
    </row>
    <row r="864" spans="1:17" x14ac:dyDescent="0.2">
      <c r="A864" s="29">
        <v>9.3310000000000005E+190</v>
      </c>
      <c r="B864" t="s">
        <v>36</v>
      </c>
      <c r="C864" t="s">
        <v>171</v>
      </c>
      <c r="D864" t="s">
        <v>1119</v>
      </c>
      <c r="E864">
        <v>1</v>
      </c>
      <c r="F864" s="28">
        <v>32313</v>
      </c>
      <c r="G864" t="s">
        <v>145</v>
      </c>
      <c r="H864" t="s">
        <v>93</v>
      </c>
      <c r="I864">
        <v>3</v>
      </c>
      <c r="J864" t="s">
        <v>1920</v>
      </c>
      <c r="K864" s="19" t="str">
        <f t="shared" si="78"/>
        <v>m</v>
      </c>
      <c r="L864" s="19" t="str">
        <f t="shared" si="79"/>
        <v>EC</v>
      </c>
      <c r="M864" s="19" t="str">
        <f t="shared" si="80"/>
        <v>2024</v>
      </c>
      <c r="N864" s="19" t="str">
        <f t="shared" si="81"/>
        <v>2024 EC 3</v>
      </c>
      <c r="O864" s="19">
        <f>INDEX('Points ref'!B:B, MATCH($N864, 'Points ref'!A:A, 0))</f>
        <v>70</v>
      </c>
      <c r="P864" s="21" t="str">
        <f t="shared" si="82"/>
        <v>[AZE] MAMMADOV, Elchin (9.331E+190)</v>
      </c>
      <c r="Q864" s="30">
        <f t="shared" ca="1" si="83"/>
        <v>37</v>
      </c>
    </row>
    <row r="865" spans="1:17" x14ac:dyDescent="0.2">
      <c r="A865" t="s">
        <v>1741</v>
      </c>
      <c r="B865" t="s">
        <v>40</v>
      </c>
      <c r="C865" t="s">
        <v>1742</v>
      </c>
      <c r="D865" t="s">
        <v>1743</v>
      </c>
      <c r="E865">
        <v>1</v>
      </c>
      <c r="F865" s="28">
        <v>31884</v>
      </c>
      <c r="G865" t="s">
        <v>145</v>
      </c>
      <c r="H865" t="s">
        <v>93</v>
      </c>
      <c r="I865">
        <v>3</v>
      </c>
      <c r="J865" t="s">
        <v>1920</v>
      </c>
      <c r="K865" s="19" t="str">
        <f t="shared" si="78"/>
        <v>m</v>
      </c>
      <c r="L865" s="19" t="str">
        <f t="shared" si="79"/>
        <v>EC</v>
      </c>
      <c r="M865" s="19" t="str">
        <f t="shared" si="80"/>
        <v>2024</v>
      </c>
      <c r="N865" s="19" t="str">
        <f t="shared" si="81"/>
        <v>2024 EC 3</v>
      </c>
      <c r="O865" s="19">
        <f>INDEX('Points ref'!B:B, MATCH($N865, 'Points ref'!A:A, 0))</f>
        <v>70</v>
      </c>
      <c r="P865" s="21" t="str">
        <f t="shared" si="82"/>
        <v>[POL] KOWALSKI, Szymon (668639c8)</v>
      </c>
      <c r="Q865" s="30">
        <f t="shared" ca="1" si="83"/>
        <v>38</v>
      </c>
    </row>
    <row r="866" spans="1:17" x14ac:dyDescent="0.2">
      <c r="A866" t="s">
        <v>1634</v>
      </c>
      <c r="B866" t="s">
        <v>1341</v>
      </c>
      <c r="C866" t="s">
        <v>1635</v>
      </c>
      <c r="D866" t="s">
        <v>1636</v>
      </c>
      <c r="E866">
        <v>1</v>
      </c>
      <c r="F866" s="28">
        <v>32449</v>
      </c>
      <c r="G866" t="s">
        <v>145</v>
      </c>
      <c r="H866" t="s">
        <v>106</v>
      </c>
      <c r="I866">
        <v>1</v>
      </c>
      <c r="J866" t="s">
        <v>1920</v>
      </c>
      <c r="K866" s="19" t="str">
        <f t="shared" si="78"/>
        <v>m</v>
      </c>
      <c r="L866" s="19" t="str">
        <f t="shared" si="79"/>
        <v>EC</v>
      </c>
      <c r="M866" s="19" t="str">
        <f t="shared" si="80"/>
        <v>2024</v>
      </c>
      <c r="N866" s="19" t="str">
        <f t="shared" si="81"/>
        <v>2024 EC 1</v>
      </c>
      <c r="O866" s="19">
        <f>INDEX('Points ref'!B:B, MATCH($N866, 'Points ref'!A:A, 0))</f>
        <v>175</v>
      </c>
      <c r="P866" s="21" t="str">
        <f t="shared" si="82"/>
        <v>[LAT] RESKO, Viktor (d41b6f2f)</v>
      </c>
      <c r="Q866" s="30">
        <f t="shared" ca="1" si="83"/>
        <v>37</v>
      </c>
    </row>
    <row r="867" spans="1:17" x14ac:dyDescent="0.2">
      <c r="A867" t="s">
        <v>219</v>
      </c>
      <c r="B867" t="s">
        <v>31</v>
      </c>
      <c r="C867" t="s">
        <v>220</v>
      </c>
      <c r="D867" t="s">
        <v>221</v>
      </c>
      <c r="E867">
        <v>1</v>
      </c>
      <c r="F867" s="28">
        <v>31603</v>
      </c>
      <c r="G867" t="s">
        <v>145</v>
      </c>
      <c r="H867" t="s">
        <v>106</v>
      </c>
      <c r="I867">
        <v>2</v>
      </c>
      <c r="J867" t="s">
        <v>1920</v>
      </c>
      <c r="K867" s="19" t="str">
        <f t="shared" si="78"/>
        <v>m</v>
      </c>
      <c r="L867" s="19" t="str">
        <f t="shared" si="79"/>
        <v>EC</v>
      </c>
      <c r="M867" s="19" t="str">
        <f t="shared" si="80"/>
        <v>2024</v>
      </c>
      <c r="N867" s="19" t="str">
        <f t="shared" si="81"/>
        <v>2024 EC 2</v>
      </c>
      <c r="O867" s="19">
        <f>INDEX('Points ref'!B:B, MATCH($N867, 'Points ref'!A:A, 0))</f>
        <v>105</v>
      </c>
      <c r="P867" s="21" t="str">
        <f t="shared" si="82"/>
        <v>[GEO] LORIASHVILI, Daviti (341ff772)</v>
      </c>
      <c r="Q867" s="30">
        <f t="shared" ca="1" si="83"/>
        <v>39</v>
      </c>
    </row>
    <row r="868" spans="1:17" x14ac:dyDescent="0.2">
      <c r="A868" t="s">
        <v>2004</v>
      </c>
      <c r="B868" t="s">
        <v>279</v>
      </c>
      <c r="C868" t="s">
        <v>2005</v>
      </c>
      <c r="D868" t="s">
        <v>2006</v>
      </c>
      <c r="E868">
        <v>1</v>
      </c>
      <c r="F868" s="28">
        <v>31373</v>
      </c>
      <c r="G868" t="s">
        <v>145</v>
      </c>
      <c r="H868" t="s">
        <v>106</v>
      </c>
      <c r="I868">
        <v>3</v>
      </c>
      <c r="J868" t="s">
        <v>1920</v>
      </c>
      <c r="K868" s="19" t="str">
        <f t="shared" si="78"/>
        <v>m</v>
      </c>
      <c r="L868" s="19" t="str">
        <f t="shared" si="79"/>
        <v>EC</v>
      </c>
      <c r="M868" s="19" t="str">
        <f t="shared" si="80"/>
        <v>2024</v>
      </c>
      <c r="N868" s="19" t="str">
        <f t="shared" si="81"/>
        <v>2024 EC 3</v>
      </c>
      <c r="O868" s="19">
        <f>INDEX('Points ref'!B:B, MATCH($N868, 'Points ref'!A:A, 0))</f>
        <v>70</v>
      </c>
      <c r="P868" s="21" t="str">
        <f t="shared" si="82"/>
        <v>[HUN] PENTEK, Zoltan (fc75e2b3)</v>
      </c>
      <c r="Q868" s="30">
        <f t="shared" ca="1" si="83"/>
        <v>40</v>
      </c>
    </row>
    <row r="869" spans="1:17" x14ac:dyDescent="0.2">
      <c r="A869" t="s">
        <v>2001</v>
      </c>
      <c r="B869" t="s">
        <v>31</v>
      </c>
      <c r="C869" t="s">
        <v>2002</v>
      </c>
      <c r="D869" t="s">
        <v>2003</v>
      </c>
      <c r="E869">
        <v>1</v>
      </c>
      <c r="F869" s="28">
        <v>32567</v>
      </c>
      <c r="G869" t="s">
        <v>145</v>
      </c>
      <c r="H869" t="s">
        <v>106</v>
      </c>
      <c r="I869">
        <v>3</v>
      </c>
      <c r="J869" t="s">
        <v>1920</v>
      </c>
      <c r="K869" s="19" t="str">
        <f t="shared" si="78"/>
        <v>m</v>
      </c>
      <c r="L869" s="19" t="str">
        <f t="shared" si="79"/>
        <v>EC</v>
      </c>
      <c r="M869" s="19" t="str">
        <f t="shared" si="80"/>
        <v>2024</v>
      </c>
      <c r="N869" s="19" t="str">
        <f t="shared" si="81"/>
        <v>2024 EC 3</v>
      </c>
      <c r="O869" s="19">
        <f>INDEX('Points ref'!B:B, MATCH($N869, 'Points ref'!A:A, 0))</f>
        <v>70</v>
      </c>
      <c r="P869" s="21" t="str">
        <f t="shared" si="82"/>
        <v>[GEO] NEMSADZE, Iasoni (29b25aa6)</v>
      </c>
      <c r="Q869" s="30">
        <f t="shared" ca="1" si="83"/>
        <v>36</v>
      </c>
    </row>
    <row r="870" spans="1:17" x14ac:dyDescent="0.2">
      <c r="A870" t="s">
        <v>2007</v>
      </c>
      <c r="B870" t="s">
        <v>308</v>
      </c>
      <c r="C870" t="s">
        <v>2008</v>
      </c>
      <c r="D870" t="s">
        <v>2009</v>
      </c>
      <c r="E870">
        <v>2</v>
      </c>
      <c r="F870" s="28">
        <v>31415</v>
      </c>
      <c r="G870" t="s">
        <v>229</v>
      </c>
      <c r="H870" t="s">
        <v>230</v>
      </c>
      <c r="I870">
        <v>1</v>
      </c>
      <c r="J870" t="s">
        <v>1920</v>
      </c>
      <c r="K870" s="19" t="str">
        <f t="shared" si="78"/>
        <v>w</v>
      </c>
      <c r="L870" s="19" t="str">
        <f t="shared" si="79"/>
        <v>EC</v>
      </c>
      <c r="M870" s="19" t="str">
        <f t="shared" si="80"/>
        <v>2024</v>
      </c>
      <c r="N870" s="19" t="str">
        <f t="shared" si="81"/>
        <v>2024 EC 1</v>
      </c>
      <c r="O870" s="19">
        <f>INDEX('Points ref'!B:B, MATCH($N870, 'Points ref'!A:A, 0))</f>
        <v>175</v>
      </c>
      <c r="P870" s="21" t="str">
        <f t="shared" si="82"/>
        <v>[BIH] SADIKOVSKA, Dijana (1b93c4a7)</v>
      </c>
      <c r="Q870" s="30">
        <f t="shared" ca="1" si="83"/>
        <v>39</v>
      </c>
    </row>
    <row r="871" spans="1:17" x14ac:dyDescent="0.2">
      <c r="A871" t="s">
        <v>2010</v>
      </c>
      <c r="B871" t="s">
        <v>16</v>
      </c>
      <c r="C871" t="s">
        <v>2011</v>
      </c>
      <c r="D871" t="s">
        <v>2012</v>
      </c>
      <c r="E871">
        <v>2</v>
      </c>
      <c r="F871" s="28">
        <v>31054</v>
      </c>
      <c r="G871" t="s">
        <v>229</v>
      </c>
      <c r="H871" t="s">
        <v>230</v>
      </c>
      <c r="I871">
        <v>2</v>
      </c>
      <c r="J871" t="s">
        <v>1920</v>
      </c>
      <c r="K871" s="19" t="str">
        <f t="shared" si="78"/>
        <v>w</v>
      </c>
      <c r="L871" s="19" t="str">
        <f t="shared" si="79"/>
        <v>EC</v>
      </c>
      <c r="M871" s="19" t="str">
        <f t="shared" si="80"/>
        <v>2024</v>
      </c>
      <c r="N871" s="19" t="str">
        <f t="shared" si="81"/>
        <v>2024 EC 2</v>
      </c>
      <c r="O871" s="19">
        <f>INDEX('Points ref'!B:B, MATCH($N871, 'Points ref'!A:A, 0))</f>
        <v>105</v>
      </c>
      <c r="P871" s="21" t="str">
        <f t="shared" si="82"/>
        <v>[FRA] ROSSETTO, Stephanie (62d48db7)</v>
      </c>
      <c r="Q871" s="30">
        <f t="shared" ca="1" si="83"/>
        <v>40</v>
      </c>
    </row>
    <row r="872" spans="1:17" x14ac:dyDescent="0.2">
      <c r="A872" t="s">
        <v>231</v>
      </c>
      <c r="B872" t="s">
        <v>23</v>
      </c>
      <c r="C872" t="s">
        <v>232</v>
      </c>
      <c r="D872" t="s">
        <v>233</v>
      </c>
      <c r="E872">
        <v>2</v>
      </c>
      <c r="F872" s="28">
        <v>32419</v>
      </c>
      <c r="G872" t="s">
        <v>229</v>
      </c>
      <c r="H872" t="s">
        <v>230</v>
      </c>
      <c r="I872">
        <v>3</v>
      </c>
      <c r="J872" t="s">
        <v>1920</v>
      </c>
      <c r="K872" s="19" t="str">
        <f t="shared" si="78"/>
        <v>w</v>
      </c>
      <c r="L872" s="19" t="str">
        <f t="shared" si="79"/>
        <v>EC</v>
      </c>
      <c r="M872" s="19" t="str">
        <f t="shared" si="80"/>
        <v>2024</v>
      </c>
      <c r="N872" s="19" t="str">
        <f t="shared" si="81"/>
        <v>2024 EC 3</v>
      </c>
      <c r="O872" s="19">
        <f>INDEX('Points ref'!B:B, MATCH($N872, 'Points ref'!A:A, 0))</f>
        <v>70</v>
      </c>
      <c r="P872" s="21" t="str">
        <f t="shared" si="82"/>
        <v>[CZE] POLETINOVA, Jana (e18ff318)</v>
      </c>
      <c r="Q872" s="30">
        <f t="shared" ca="1" si="83"/>
        <v>37</v>
      </c>
    </row>
    <row r="873" spans="1:17" x14ac:dyDescent="0.2">
      <c r="A873" t="s">
        <v>234</v>
      </c>
      <c r="B873" t="s">
        <v>23</v>
      </c>
      <c r="C873" t="s">
        <v>235</v>
      </c>
      <c r="D873" t="s">
        <v>236</v>
      </c>
      <c r="E873">
        <v>2</v>
      </c>
      <c r="F873" s="28">
        <v>32507</v>
      </c>
      <c r="G873" t="s">
        <v>229</v>
      </c>
      <c r="H873" t="s">
        <v>237</v>
      </c>
      <c r="I873">
        <v>1</v>
      </c>
      <c r="J873" t="s">
        <v>1920</v>
      </c>
      <c r="K873" s="19" t="str">
        <f t="shared" si="78"/>
        <v>w</v>
      </c>
      <c r="L873" s="19" t="str">
        <f t="shared" si="79"/>
        <v>EC</v>
      </c>
      <c r="M873" s="19" t="str">
        <f t="shared" si="80"/>
        <v>2024</v>
      </c>
      <c r="N873" s="19" t="str">
        <f t="shared" si="81"/>
        <v>2024 EC 1</v>
      </c>
      <c r="O873" s="19">
        <f>INDEX('Points ref'!B:B, MATCH($N873, 'Points ref'!A:A, 0))</f>
        <v>175</v>
      </c>
      <c r="P873" s="21" t="str">
        <f t="shared" si="82"/>
        <v>[CZE] SVATON, Ludmila (13c2931e)</v>
      </c>
      <c r="Q873" s="30">
        <f t="shared" ca="1" si="83"/>
        <v>37</v>
      </c>
    </row>
    <row r="874" spans="1:17" x14ac:dyDescent="0.2">
      <c r="A874" t="s">
        <v>2013</v>
      </c>
      <c r="B874" t="s">
        <v>44</v>
      </c>
      <c r="C874" t="s">
        <v>2014</v>
      </c>
      <c r="D874" t="s">
        <v>2015</v>
      </c>
      <c r="E874">
        <v>2</v>
      </c>
      <c r="F874" s="28">
        <v>33650</v>
      </c>
      <c r="G874" t="s">
        <v>229</v>
      </c>
      <c r="H874" t="s">
        <v>237</v>
      </c>
      <c r="I874">
        <v>2</v>
      </c>
      <c r="J874" t="s">
        <v>1920</v>
      </c>
      <c r="K874" s="19" t="str">
        <f t="shared" si="78"/>
        <v>w</v>
      </c>
      <c r="L874" s="19" t="str">
        <f t="shared" si="79"/>
        <v>EC</v>
      </c>
      <c r="M874" s="19" t="str">
        <f t="shared" si="80"/>
        <v>2024</v>
      </c>
      <c r="N874" s="19" t="str">
        <f t="shared" si="81"/>
        <v>2024 EC 2</v>
      </c>
      <c r="O874" s="19">
        <f>INDEX('Points ref'!B:B, MATCH($N874, 'Points ref'!A:A, 0))</f>
        <v>105</v>
      </c>
      <c r="P874" s="21" t="str">
        <f t="shared" si="82"/>
        <v>[BEL] VAN DEN BROECK, Karolien (f235bf53)</v>
      </c>
      <c r="Q874" s="30">
        <f t="shared" ca="1" si="83"/>
        <v>33</v>
      </c>
    </row>
    <row r="875" spans="1:17" x14ac:dyDescent="0.2">
      <c r="A875" t="s">
        <v>2016</v>
      </c>
      <c r="B875" t="s">
        <v>487</v>
      </c>
      <c r="C875" t="s">
        <v>2017</v>
      </c>
      <c r="D875" t="s">
        <v>2018</v>
      </c>
      <c r="E875">
        <v>2</v>
      </c>
      <c r="F875" s="28">
        <v>32157</v>
      </c>
      <c r="G875" t="s">
        <v>229</v>
      </c>
      <c r="H875" t="s">
        <v>237</v>
      </c>
      <c r="I875">
        <v>3</v>
      </c>
      <c r="J875" t="s">
        <v>1920</v>
      </c>
      <c r="K875" s="19" t="str">
        <f t="shared" si="78"/>
        <v>w</v>
      </c>
      <c r="L875" s="19" t="str">
        <f t="shared" si="79"/>
        <v>EC</v>
      </c>
      <c r="M875" s="19" t="str">
        <f t="shared" si="80"/>
        <v>2024</v>
      </c>
      <c r="N875" s="19" t="str">
        <f t="shared" si="81"/>
        <v>2024 EC 3</v>
      </c>
      <c r="O875" s="19">
        <f>INDEX('Points ref'!B:B, MATCH($N875, 'Points ref'!A:A, 0))</f>
        <v>70</v>
      </c>
      <c r="P875" s="21" t="str">
        <f t="shared" si="82"/>
        <v>[CRO] MADAR, Tea (da89eaf8)</v>
      </c>
      <c r="Q875" s="30">
        <f t="shared" ca="1" si="83"/>
        <v>37</v>
      </c>
    </row>
    <row r="876" spans="1:17" x14ac:dyDescent="0.2">
      <c r="A876" t="s">
        <v>2019</v>
      </c>
      <c r="B876" t="s">
        <v>27</v>
      </c>
      <c r="C876" t="s">
        <v>2020</v>
      </c>
      <c r="D876" t="s">
        <v>2021</v>
      </c>
      <c r="E876">
        <v>2</v>
      </c>
      <c r="F876" s="28">
        <v>32065</v>
      </c>
      <c r="G876" t="s">
        <v>229</v>
      </c>
      <c r="H876" t="s">
        <v>237</v>
      </c>
      <c r="I876">
        <v>3</v>
      </c>
      <c r="J876" t="s">
        <v>1920</v>
      </c>
      <c r="K876" s="19" t="str">
        <f t="shared" si="78"/>
        <v>w</v>
      </c>
      <c r="L876" s="19" t="str">
        <f t="shared" si="79"/>
        <v>EC</v>
      </c>
      <c r="M876" s="19" t="str">
        <f t="shared" si="80"/>
        <v>2024</v>
      </c>
      <c r="N876" s="19" t="str">
        <f t="shared" si="81"/>
        <v>2024 EC 3</v>
      </c>
      <c r="O876" s="19">
        <f>INDEX('Points ref'!B:B, MATCH($N876, 'Points ref'!A:A, 0))</f>
        <v>70</v>
      </c>
      <c r="P876" s="21" t="str">
        <f t="shared" si="82"/>
        <v>[ITA] DARANUTA, Gaia (4a56436e)</v>
      </c>
      <c r="Q876" s="30">
        <f t="shared" ca="1" si="83"/>
        <v>38</v>
      </c>
    </row>
    <row r="877" spans="1:17" x14ac:dyDescent="0.2">
      <c r="A877" t="s">
        <v>2022</v>
      </c>
      <c r="B877" t="s">
        <v>188</v>
      </c>
      <c r="C877" t="s">
        <v>2023</v>
      </c>
      <c r="D877" t="s">
        <v>495</v>
      </c>
      <c r="E877">
        <v>2</v>
      </c>
      <c r="F877" s="28">
        <v>31430</v>
      </c>
      <c r="G877" t="s">
        <v>229</v>
      </c>
      <c r="H877" t="s">
        <v>117</v>
      </c>
      <c r="I877">
        <v>1</v>
      </c>
      <c r="J877" t="s">
        <v>1920</v>
      </c>
      <c r="K877" s="19" t="str">
        <f t="shared" si="78"/>
        <v>w</v>
      </c>
      <c r="L877" s="19" t="str">
        <f t="shared" si="79"/>
        <v>EC</v>
      </c>
      <c r="M877" s="19" t="str">
        <f t="shared" si="80"/>
        <v>2024</v>
      </c>
      <c r="N877" s="19" t="str">
        <f t="shared" si="81"/>
        <v>2024 EC 1</v>
      </c>
      <c r="O877" s="19">
        <f>INDEX('Points ref'!B:B, MATCH($N877, 'Points ref'!A:A, 0))</f>
        <v>175</v>
      </c>
      <c r="P877" s="21" t="str">
        <f t="shared" si="82"/>
        <v>[SUI] MUDRY, Laurence (78987dad)</v>
      </c>
      <c r="Q877" s="30">
        <f t="shared" ca="1" si="83"/>
        <v>39</v>
      </c>
    </row>
    <row r="878" spans="1:17" x14ac:dyDescent="0.2">
      <c r="A878" t="s">
        <v>1082</v>
      </c>
      <c r="B878" t="s">
        <v>132</v>
      </c>
      <c r="C878" t="s">
        <v>1083</v>
      </c>
      <c r="D878" t="s">
        <v>1084</v>
      </c>
      <c r="E878">
        <v>2</v>
      </c>
      <c r="F878" s="28">
        <v>32159</v>
      </c>
      <c r="G878" t="s">
        <v>229</v>
      </c>
      <c r="H878" t="s">
        <v>117</v>
      </c>
      <c r="I878">
        <v>2</v>
      </c>
      <c r="J878" t="s">
        <v>1920</v>
      </c>
      <c r="K878" s="19" t="str">
        <f t="shared" si="78"/>
        <v>w</v>
      </c>
      <c r="L878" s="19" t="str">
        <f t="shared" si="79"/>
        <v>EC</v>
      </c>
      <c r="M878" s="19" t="str">
        <f t="shared" si="80"/>
        <v>2024</v>
      </c>
      <c r="N878" s="19" t="str">
        <f t="shared" si="81"/>
        <v>2024 EC 2</v>
      </c>
      <c r="O878" s="19">
        <f>INDEX('Points ref'!B:B, MATCH($N878, 'Points ref'!A:A, 0))</f>
        <v>105</v>
      </c>
      <c r="P878" s="21" t="str">
        <f t="shared" si="82"/>
        <v>[GBR] GLASSFORD, Natasha (68fd8dde)</v>
      </c>
      <c r="Q878" s="30">
        <f t="shared" ca="1" si="83"/>
        <v>37</v>
      </c>
    </row>
    <row r="879" spans="1:17" x14ac:dyDescent="0.2">
      <c r="A879" t="s">
        <v>118</v>
      </c>
      <c r="B879" t="s">
        <v>53</v>
      </c>
      <c r="C879" t="s">
        <v>119</v>
      </c>
      <c r="D879" t="s">
        <v>120</v>
      </c>
      <c r="E879">
        <v>2</v>
      </c>
      <c r="F879" s="28">
        <v>32767</v>
      </c>
      <c r="G879" t="s">
        <v>229</v>
      </c>
      <c r="H879" t="s">
        <v>117</v>
      </c>
      <c r="I879">
        <v>3</v>
      </c>
      <c r="J879" t="s">
        <v>1920</v>
      </c>
      <c r="K879" s="19" t="str">
        <f t="shared" si="78"/>
        <v>w</v>
      </c>
      <c r="L879" s="19" t="str">
        <f t="shared" si="79"/>
        <v>EC</v>
      </c>
      <c r="M879" s="19" t="str">
        <f t="shared" si="80"/>
        <v>2024</v>
      </c>
      <c r="N879" s="19" t="str">
        <f t="shared" si="81"/>
        <v>2024 EC 3</v>
      </c>
      <c r="O879" s="19">
        <f>INDEX('Points ref'!B:B, MATCH($N879, 'Points ref'!A:A, 0))</f>
        <v>70</v>
      </c>
      <c r="P879" s="21" t="str">
        <f t="shared" si="82"/>
        <v>[GER] SCHWENDERLING, Helen (d28c4112)</v>
      </c>
      <c r="Q879" s="30">
        <f t="shared" ca="1" si="83"/>
        <v>36</v>
      </c>
    </row>
    <row r="880" spans="1:17" x14ac:dyDescent="0.2">
      <c r="A880" t="s">
        <v>2024</v>
      </c>
      <c r="B880" t="s">
        <v>16</v>
      </c>
      <c r="C880" t="s">
        <v>2025</v>
      </c>
      <c r="D880" t="s">
        <v>2026</v>
      </c>
      <c r="E880">
        <v>2</v>
      </c>
      <c r="F880" s="28">
        <v>31432</v>
      </c>
      <c r="G880" t="s">
        <v>229</v>
      </c>
      <c r="H880" t="s">
        <v>117</v>
      </c>
      <c r="I880">
        <v>3</v>
      </c>
      <c r="J880" t="s">
        <v>1920</v>
      </c>
      <c r="K880" s="19" t="str">
        <f t="shared" si="78"/>
        <v>w</v>
      </c>
      <c r="L880" s="19" t="str">
        <f t="shared" si="79"/>
        <v>EC</v>
      </c>
      <c r="M880" s="19" t="str">
        <f t="shared" si="80"/>
        <v>2024</v>
      </c>
      <c r="N880" s="19" t="str">
        <f t="shared" si="81"/>
        <v>2024 EC 3</v>
      </c>
      <c r="O880" s="19">
        <f>INDEX('Points ref'!B:B, MATCH($N880, 'Points ref'!A:A, 0))</f>
        <v>70</v>
      </c>
      <c r="P880" s="21" t="str">
        <f t="shared" si="82"/>
        <v>[FRA] MOLNAR, Mylene (5edda891)</v>
      </c>
      <c r="Q880" s="30">
        <f t="shared" ca="1" si="83"/>
        <v>39</v>
      </c>
    </row>
    <row r="881" spans="1:17" x14ac:dyDescent="0.2">
      <c r="A881">
        <v>69883941</v>
      </c>
      <c r="B881" t="s">
        <v>53</v>
      </c>
      <c r="C881" t="s">
        <v>257</v>
      </c>
      <c r="D881" t="s">
        <v>250</v>
      </c>
      <c r="E881">
        <v>2</v>
      </c>
      <c r="F881" s="28">
        <v>32272</v>
      </c>
      <c r="G881" t="s">
        <v>229</v>
      </c>
      <c r="H881" t="s">
        <v>127</v>
      </c>
      <c r="I881">
        <v>1</v>
      </c>
      <c r="J881" t="s">
        <v>1920</v>
      </c>
      <c r="K881" s="19" t="str">
        <f t="shared" si="78"/>
        <v>w</v>
      </c>
      <c r="L881" s="19" t="str">
        <f t="shared" si="79"/>
        <v>EC</v>
      </c>
      <c r="M881" s="19" t="str">
        <f t="shared" si="80"/>
        <v>2024</v>
      </c>
      <c r="N881" s="19" t="str">
        <f t="shared" si="81"/>
        <v>2024 EC 1</v>
      </c>
      <c r="O881" s="19">
        <f>INDEX('Points ref'!B:B, MATCH($N881, 'Points ref'!A:A, 0))</f>
        <v>175</v>
      </c>
      <c r="P881" s="21" t="str">
        <f t="shared" si="82"/>
        <v>[GER] ESCHENAUER, Jessica (69883941)</v>
      </c>
      <c r="Q881" s="30">
        <f t="shared" ca="1" si="83"/>
        <v>37</v>
      </c>
    </row>
    <row r="882" spans="1:17" x14ac:dyDescent="0.2">
      <c r="A882" t="s">
        <v>124</v>
      </c>
      <c r="B882" t="s">
        <v>23</v>
      </c>
      <c r="C882" t="s">
        <v>125</v>
      </c>
      <c r="D882" t="s">
        <v>126</v>
      </c>
      <c r="E882">
        <v>2</v>
      </c>
      <c r="F882" s="28">
        <v>32752</v>
      </c>
      <c r="G882" t="s">
        <v>229</v>
      </c>
      <c r="H882" t="s">
        <v>127</v>
      </c>
      <c r="I882">
        <v>2</v>
      </c>
      <c r="J882" t="s">
        <v>1920</v>
      </c>
      <c r="K882" s="19" t="str">
        <f t="shared" si="78"/>
        <v>w</v>
      </c>
      <c r="L882" s="19" t="str">
        <f t="shared" si="79"/>
        <v>EC</v>
      </c>
      <c r="M882" s="19" t="str">
        <f t="shared" si="80"/>
        <v>2024</v>
      </c>
      <c r="N882" s="19" t="str">
        <f t="shared" si="81"/>
        <v>2024 EC 2</v>
      </c>
      <c r="O882" s="19">
        <f>INDEX('Points ref'!B:B, MATCH($N882, 'Points ref'!A:A, 0))</f>
        <v>105</v>
      </c>
      <c r="P882" s="21" t="str">
        <f t="shared" si="82"/>
        <v>[CZE] KODESOVA, Hana (a588397f)</v>
      </c>
      <c r="Q882" s="30">
        <f t="shared" ca="1" si="83"/>
        <v>36</v>
      </c>
    </row>
    <row r="883" spans="1:17" x14ac:dyDescent="0.2">
      <c r="A883" t="s">
        <v>2030</v>
      </c>
      <c r="B883" t="s">
        <v>16</v>
      </c>
      <c r="C883" t="s">
        <v>2031</v>
      </c>
      <c r="D883" t="s">
        <v>2032</v>
      </c>
      <c r="E883">
        <v>2</v>
      </c>
      <c r="F883" s="28">
        <v>32302</v>
      </c>
      <c r="G883" t="s">
        <v>229</v>
      </c>
      <c r="H883" t="s">
        <v>127</v>
      </c>
      <c r="I883">
        <v>3</v>
      </c>
      <c r="J883" t="s">
        <v>1920</v>
      </c>
      <c r="K883" s="19" t="str">
        <f t="shared" si="78"/>
        <v>w</v>
      </c>
      <c r="L883" s="19" t="str">
        <f t="shared" si="79"/>
        <v>EC</v>
      </c>
      <c r="M883" s="19" t="str">
        <f t="shared" si="80"/>
        <v>2024</v>
      </c>
      <c r="N883" s="19" t="str">
        <f t="shared" si="81"/>
        <v>2024 EC 3</v>
      </c>
      <c r="O883" s="19">
        <f>INDEX('Points ref'!B:B, MATCH($N883, 'Points ref'!A:A, 0))</f>
        <v>70</v>
      </c>
      <c r="P883" s="21" t="str">
        <f t="shared" si="82"/>
        <v>[FRA] LE GALL, Tiphaine (ff7a5a2a)</v>
      </c>
      <c r="Q883" s="30">
        <f t="shared" ca="1" si="83"/>
        <v>37</v>
      </c>
    </row>
    <row r="884" spans="1:17" x14ac:dyDescent="0.2">
      <c r="A884" t="s">
        <v>2027</v>
      </c>
      <c r="B884" t="s">
        <v>16</v>
      </c>
      <c r="C884" t="s">
        <v>2028</v>
      </c>
      <c r="D884" t="s">
        <v>2029</v>
      </c>
      <c r="E884">
        <v>2</v>
      </c>
      <c r="F884" s="28">
        <v>31224</v>
      </c>
      <c r="G884" t="s">
        <v>229</v>
      </c>
      <c r="H884" t="s">
        <v>127</v>
      </c>
      <c r="I884">
        <v>3</v>
      </c>
      <c r="J884" t="s">
        <v>1920</v>
      </c>
      <c r="K884" s="19" t="str">
        <f t="shared" si="78"/>
        <v>w</v>
      </c>
      <c r="L884" s="19" t="str">
        <f t="shared" si="79"/>
        <v>EC</v>
      </c>
      <c r="M884" s="19" t="str">
        <f t="shared" si="80"/>
        <v>2024</v>
      </c>
      <c r="N884" s="19" t="str">
        <f t="shared" si="81"/>
        <v>2024 EC 3</v>
      </c>
      <c r="O884" s="19">
        <f>INDEX('Points ref'!B:B, MATCH($N884, 'Points ref'!A:A, 0))</f>
        <v>70</v>
      </c>
      <c r="P884" s="21" t="str">
        <f t="shared" si="82"/>
        <v>[FRA] BOUSSIRON, Lydie (df16fb99)</v>
      </c>
      <c r="Q884" s="30">
        <f t="shared" ca="1" si="83"/>
        <v>40</v>
      </c>
    </row>
    <row r="885" spans="1:17" x14ac:dyDescent="0.2">
      <c r="A885" t="s">
        <v>1094</v>
      </c>
      <c r="B885" t="s">
        <v>132</v>
      </c>
      <c r="C885" t="s">
        <v>1095</v>
      </c>
      <c r="D885" t="s">
        <v>1096</v>
      </c>
      <c r="E885">
        <v>2</v>
      </c>
      <c r="F885" s="28">
        <v>32777</v>
      </c>
      <c r="G885" t="s">
        <v>229</v>
      </c>
      <c r="H885" t="s">
        <v>261</v>
      </c>
      <c r="I885">
        <v>1</v>
      </c>
      <c r="J885" t="s">
        <v>1920</v>
      </c>
      <c r="K885" s="19" t="str">
        <f t="shared" si="78"/>
        <v>w</v>
      </c>
      <c r="L885" s="19" t="str">
        <f t="shared" si="79"/>
        <v>EC</v>
      </c>
      <c r="M885" s="19" t="str">
        <f t="shared" si="80"/>
        <v>2024</v>
      </c>
      <c r="N885" s="19" t="str">
        <f t="shared" si="81"/>
        <v>2024 EC 1</v>
      </c>
      <c r="O885" s="19">
        <f>INDEX('Points ref'!B:B, MATCH($N885, 'Points ref'!A:A, 0))</f>
        <v>175</v>
      </c>
      <c r="P885" s="21" t="str">
        <f t="shared" si="82"/>
        <v>[GBR] BATT, Danielle (fcc8596f)</v>
      </c>
      <c r="Q885" s="30">
        <f t="shared" ca="1" si="83"/>
        <v>36</v>
      </c>
    </row>
    <row r="886" spans="1:17" x14ac:dyDescent="0.2">
      <c r="A886" t="s">
        <v>2033</v>
      </c>
      <c r="B886" t="s">
        <v>44</v>
      </c>
      <c r="C886" t="s">
        <v>2034</v>
      </c>
      <c r="D886" t="s">
        <v>2035</v>
      </c>
      <c r="E886">
        <v>2</v>
      </c>
      <c r="F886" s="28">
        <v>33997</v>
      </c>
      <c r="G886" t="s">
        <v>229</v>
      </c>
      <c r="H886" t="s">
        <v>261</v>
      </c>
      <c r="I886">
        <v>2</v>
      </c>
      <c r="J886" t="s">
        <v>1920</v>
      </c>
      <c r="K886" s="19" t="str">
        <f t="shared" si="78"/>
        <v>w</v>
      </c>
      <c r="L886" s="19" t="str">
        <f t="shared" si="79"/>
        <v>EC</v>
      </c>
      <c r="M886" s="19" t="str">
        <f t="shared" si="80"/>
        <v>2024</v>
      </c>
      <c r="N886" s="19" t="str">
        <f t="shared" si="81"/>
        <v>2024 EC 2</v>
      </c>
      <c r="O886" s="19">
        <f>INDEX('Points ref'!B:B, MATCH($N886, 'Points ref'!A:A, 0))</f>
        <v>105</v>
      </c>
      <c r="P886" s="21" t="str">
        <f t="shared" si="82"/>
        <v>[BEL] VAN DER VEEN, Anouk (f7cefc82)</v>
      </c>
      <c r="Q886" s="30">
        <f t="shared" ca="1" si="83"/>
        <v>32</v>
      </c>
    </row>
    <row r="887" spans="1:17" x14ac:dyDescent="0.2">
      <c r="A887" t="s">
        <v>2036</v>
      </c>
      <c r="B887" t="s">
        <v>23</v>
      </c>
      <c r="C887" t="s">
        <v>2037</v>
      </c>
      <c r="D887" t="s">
        <v>2038</v>
      </c>
      <c r="E887">
        <v>2</v>
      </c>
      <c r="F887" s="28">
        <v>31502</v>
      </c>
      <c r="G887" t="s">
        <v>229</v>
      </c>
      <c r="H887" t="s">
        <v>261</v>
      </c>
      <c r="I887">
        <v>3</v>
      </c>
      <c r="J887" t="s">
        <v>1920</v>
      </c>
      <c r="K887" s="19" t="str">
        <f t="shared" si="78"/>
        <v>w</v>
      </c>
      <c r="L887" s="19" t="str">
        <f t="shared" si="79"/>
        <v>EC</v>
      </c>
      <c r="M887" s="19" t="str">
        <f t="shared" si="80"/>
        <v>2024</v>
      </c>
      <c r="N887" s="19" t="str">
        <f t="shared" si="81"/>
        <v>2024 EC 3</v>
      </c>
      <c r="O887" s="19">
        <f>INDEX('Points ref'!B:B, MATCH($N887, 'Points ref'!A:A, 0))</f>
        <v>70</v>
      </c>
      <c r="P887" s="21" t="str">
        <f t="shared" si="82"/>
        <v>[CZE] SIGMUNDOVA, Veronika (f74cdbcc)</v>
      </c>
      <c r="Q887" s="30">
        <f t="shared" ca="1" si="83"/>
        <v>39</v>
      </c>
    </row>
    <row r="888" spans="1:17" x14ac:dyDescent="0.2">
      <c r="A888" t="s">
        <v>258</v>
      </c>
      <c r="B888" t="s">
        <v>16</v>
      </c>
      <c r="C888" t="s">
        <v>259</v>
      </c>
      <c r="D888" t="s">
        <v>260</v>
      </c>
      <c r="E888">
        <v>2</v>
      </c>
      <c r="F888" s="28">
        <v>31108</v>
      </c>
      <c r="G888" t="s">
        <v>229</v>
      </c>
      <c r="H888" t="s">
        <v>261</v>
      </c>
      <c r="I888">
        <v>3</v>
      </c>
      <c r="J888" t="s">
        <v>1920</v>
      </c>
      <c r="K888" s="19" t="str">
        <f t="shared" si="78"/>
        <v>w</v>
      </c>
      <c r="L888" s="19" t="str">
        <f t="shared" si="79"/>
        <v>EC</v>
      </c>
      <c r="M888" s="19" t="str">
        <f t="shared" si="80"/>
        <v>2024</v>
      </c>
      <c r="N888" s="19" t="str">
        <f t="shared" si="81"/>
        <v>2024 EC 3</v>
      </c>
      <c r="O888" s="19">
        <f>INDEX('Points ref'!B:B, MATCH($N888, 'Points ref'!A:A, 0))</f>
        <v>70</v>
      </c>
      <c r="P888" s="21" t="str">
        <f t="shared" si="82"/>
        <v>[FRA] BOUSSIQUAULT, VALERIE (7fed157c)</v>
      </c>
      <c r="Q888" s="30">
        <f t="shared" ca="1" si="83"/>
        <v>40</v>
      </c>
    </row>
    <row r="889" spans="1:17" x14ac:dyDescent="0.2">
      <c r="A889" t="s">
        <v>142</v>
      </c>
      <c r="B889" t="s">
        <v>27</v>
      </c>
      <c r="C889" t="s">
        <v>143</v>
      </c>
      <c r="D889" t="s">
        <v>144</v>
      </c>
      <c r="E889">
        <v>1</v>
      </c>
      <c r="F889" s="28">
        <v>31019</v>
      </c>
      <c r="G889" t="s">
        <v>271</v>
      </c>
      <c r="H889" t="s">
        <v>20</v>
      </c>
      <c r="I889">
        <v>1</v>
      </c>
      <c r="J889" t="s">
        <v>1920</v>
      </c>
      <c r="K889" s="19" t="str">
        <f t="shared" si="78"/>
        <v>m</v>
      </c>
      <c r="L889" s="19" t="str">
        <f t="shared" si="79"/>
        <v>EC</v>
      </c>
      <c r="M889" s="19" t="str">
        <f t="shared" si="80"/>
        <v>2024</v>
      </c>
      <c r="N889" s="19" t="str">
        <f t="shared" si="81"/>
        <v>2024 EC 1</v>
      </c>
      <c r="O889" s="19">
        <f>INDEX('Points ref'!B:B, MATCH($N889, 'Points ref'!A:A, 0))</f>
        <v>175</v>
      </c>
      <c r="P889" s="21" t="str">
        <f t="shared" si="82"/>
        <v>[ITA] MASERIN, Roberto Andrea (48c24b93)</v>
      </c>
      <c r="Q889" s="30">
        <f t="shared" ca="1" si="83"/>
        <v>41</v>
      </c>
    </row>
    <row r="890" spans="1:17" x14ac:dyDescent="0.2">
      <c r="A890" t="s">
        <v>2039</v>
      </c>
      <c r="B890" t="s">
        <v>27</v>
      </c>
      <c r="C890" t="s">
        <v>2040</v>
      </c>
      <c r="D890" t="s">
        <v>2041</v>
      </c>
      <c r="E890">
        <v>1</v>
      </c>
      <c r="F890" s="28">
        <v>30907</v>
      </c>
      <c r="G890" t="s">
        <v>271</v>
      </c>
      <c r="H890" t="s">
        <v>20</v>
      </c>
      <c r="I890">
        <v>2</v>
      </c>
      <c r="J890" t="s">
        <v>1920</v>
      </c>
      <c r="K890" s="19" t="str">
        <f t="shared" si="78"/>
        <v>m</v>
      </c>
      <c r="L890" s="19" t="str">
        <f t="shared" si="79"/>
        <v>EC</v>
      </c>
      <c r="M890" s="19" t="str">
        <f t="shared" si="80"/>
        <v>2024</v>
      </c>
      <c r="N890" s="19" t="str">
        <f t="shared" si="81"/>
        <v>2024 EC 2</v>
      </c>
      <c r="O890" s="19">
        <f>INDEX('Points ref'!B:B, MATCH($N890, 'Points ref'!A:A, 0))</f>
        <v>105</v>
      </c>
      <c r="P890" s="21" t="str">
        <f t="shared" si="82"/>
        <v>[ITA] TICCA, davide (dee68355)</v>
      </c>
      <c r="Q890" s="30">
        <f t="shared" ca="1" si="83"/>
        <v>41</v>
      </c>
    </row>
    <row r="891" spans="1:17" x14ac:dyDescent="0.2">
      <c r="A891" t="s">
        <v>2042</v>
      </c>
      <c r="B891" t="s">
        <v>536</v>
      </c>
      <c r="C891" t="s">
        <v>2043</v>
      </c>
      <c r="D891" t="s">
        <v>2044</v>
      </c>
      <c r="E891">
        <v>1</v>
      </c>
      <c r="F891" s="28">
        <v>30957</v>
      </c>
      <c r="G891" t="s">
        <v>271</v>
      </c>
      <c r="H891" t="s">
        <v>20</v>
      </c>
      <c r="I891">
        <v>3</v>
      </c>
      <c r="J891" t="s">
        <v>1920</v>
      </c>
      <c r="K891" s="19" t="str">
        <f t="shared" si="78"/>
        <v>m</v>
      </c>
      <c r="L891" s="19" t="str">
        <f t="shared" si="79"/>
        <v>EC</v>
      </c>
      <c r="M891" s="19" t="str">
        <f t="shared" si="80"/>
        <v>2024</v>
      </c>
      <c r="N891" s="19" t="str">
        <f t="shared" si="81"/>
        <v>2024 EC 3</v>
      </c>
      <c r="O891" s="19">
        <f>INDEX('Points ref'!B:B, MATCH($N891, 'Points ref'!A:A, 0))</f>
        <v>70</v>
      </c>
      <c r="P891" s="21" t="str">
        <f t="shared" si="82"/>
        <v>[UKR] MOSHKOLOV, Pavlo (18f16757)</v>
      </c>
      <c r="Q891" s="30">
        <f t="shared" ca="1" si="83"/>
        <v>41</v>
      </c>
    </row>
    <row r="892" spans="1:17" x14ac:dyDescent="0.2">
      <c r="A892" t="s">
        <v>158</v>
      </c>
      <c r="B892" t="s">
        <v>36</v>
      </c>
      <c r="C892" t="s">
        <v>159</v>
      </c>
      <c r="D892" t="s">
        <v>160</v>
      </c>
      <c r="E892">
        <v>1</v>
      </c>
      <c r="F892" s="28">
        <v>30699</v>
      </c>
      <c r="G892" t="s">
        <v>271</v>
      </c>
      <c r="H892" t="s">
        <v>34</v>
      </c>
      <c r="I892">
        <v>1</v>
      </c>
      <c r="J892" t="s">
        <v>1920</v>
      </c>
      <c r="K892" s="19" t="str">
        <f t="shared" si="78"/>
        <v>m</v>
      </c>
      <c r="L892" s="19" t="str">
        <f t="shared" si="79"/>
        <v>EC</v>
      </c>
      <c r="M892" s="19" t="str">
        <f t="shared" si="80"/>
        <v>2024</v>
      </c>
      <c r="N892" s="19" t="str">
        <f t="shared" si="81"/>
        <v>2024 EC 1</v>
      </c>
      <c r="O892" s="19">
        <f>INDEX('Points ref'!B:B, MATCH($N892, 'Points ref'!A:A, 0))</f>
        <v>175</v>
      </c>
      <c r="P892" s="21" t="str">
        <f t="shared" si="82"/>
        <v>[AZE] BABAYEV, Vugar (647159de)</v>
      </c>
      <c r="Q892" s="30">
        <f t="shared" ca="1" si="83"/>
        <v>41</v>
      </c>
    </row>
    <row r="893" spans="1:17" x14ac:dyDescent="0.2">
      <c r="A893" t="s">
        <v>272</v>
      </c>
      <c r="B893" t="s">
        <v>16</v>
      </c>
      <c r="C893" t="s">
        <v>273</v>
      </c>
      <c r="D893" t="s">
        <v>274</v>
      </c>
      <c r="E893">
        <v>1</v>
      </c>
      <c r="F893" s="28">
        <v>29857</v>
      </c>
      <c r="G893" t="s">
        <v>271</v>
      </c>
      <c r="H893" t="s">
        <v>34</v>
      </c>
      <c r="I893">
        <v>2</v>
      </c>
      <c r="J893" t="s">
        <v>1920</v>
      </c>
      <c r="K893" s="19" t="str">
        <f t="shared" si="78"/>
        <v>m</v>
      </c>
      <c r="L893" s="19" t="str">
        <f t="shared" si="79"/>
        <v>EC</v>
      </c>
      <c r="M893" s="19" t="str">
        <f t="shared" si="80"/>
        <v>2024</v>
      </c>
      <c r="N893" s="19" t="str">
        <f t="shared" si="81"/>
        <v>2024 EC 2</v>
      </c>
      <c r="O893" s="19">
        <f>INDEX('Points ref'!B:B, MATCH($N893, 'Points ref'!A:A, 0))</f>
        <v>105</v>
      </c>
      <c r="P893" s="21" t="str">
        <f t="shared" si="82"/>
        <v>[FRA] SCHILLEWAERT, Eric (dd1ce8ff)</v>
      </c>
      <c r="Q893" s="30">
        <f t="shared" ca="1" si="83"/>
        <v>44</v>
      </c>
    </row>
    <row r="894" spans="1:17" x14ac:dyDescent="0.2">
      <c r="A894" t="s">
        <v>377</v>
      </c>
      <c r="B894" t="s">
        <v>31</v>
      </c>
      <c r="C894" t="s">
        <v>378</v>
      </c>
      <c r="D894" t="s">
        <v>379</v>
      </c>
      <c r="E894">
        <v>1</v>
      </c>
      <c r="F894" s="28">
        <v>30466</v>
      </c>
      <c r="G894" t="s">
        <v>271</v>
      </c>
      <c r="H894" t="s">
        <v>34</v>
      </c>
      <c r="I894">
        <v>3</v>
      </c>
      <c r="J894" t="s">
        <v>1920</v>
      </c>
      <c r="K894" s="19" t="str">
        <f t="shared" si="78"/>
        <v>m</v>
      </c>
      <c r="L894" s="19" t="str">
        <f t="shared" si="79"/>
        <v>EC</v>
      </c>
      <c r="M894" s="19" t="str">
        <f t="shared" si="80"/>
        <v>2024</v>
      </c>
      <c r="N894" s="19" t="str">
        <f t="shared" si="81"/>
        <v>2024 EC 3</v>
      </c>
      <c r="O894" s="19">
        <f>INDEX('Points ref'!B:B, MATCH($N894, 'Points ref'!A:A, 0))</f>
        <v>70</v>
      </c>
      <c r="P894" s="21" t="str">
        <f t="shared" si="82"/>
        <v>[GEO] BASOSHVILI, Badri (9d3c5b37)</v>
      </c>
      <c r="Q894" s="30">
        <f t="shared" ca="1" si="83"/>
        <v>42</v>
      </c>
    </row>
    <row r="895" spans="1:17" x14ac:dyDescent="0.2">
      <c r="A895" t="s">
        <v>1115</v>
      </c>
      <c r="B895" t="s">
        <v>437</v>
      </c>
      <c r="C895" t="s">
        <v>1116</v>
      </c>
      <c r="D895" t="s">
        <v>274</v>
      </c>
      <c r="E895">
        <v>1</v>
      </c>
      <c r="F895" s="28">
        <v>29239</v>
      </c>
      <c r="G895" t="s">
        <v>271</v>
      </c>
      <c r="H895" t="s">
        <v>34</v>
      </c>
      <c r="I895">
        <v>3</v>
      </c>
      <c r="J895" t="s">
        <v>1920</v>
      </c>
      <c r="K895" s="19" t="str">
        <f t="shared" si="78"/>
        <v>m</v>
      </c>
      <c r="L895" s="19" t="str">
        <f t="shared" si="79"/>
        <v>EC</v>
      </c>
      <c r="M895" s="19" t="str">
        <f t="shared" si="80"/>
        <v>2024</v>
      </c>
      <c r="N895" s="19" t="str">
        <f t="shared" si="81"/>
        <v>2024 EC 3</v>
      </c>
      <c r="O895" s="19">
        <f>INDEX('Points ref'!B:B, MATCH($N895, 'Points ref'!A:A, 0))</f>
        <v>70</v>
      </c>
      <c r="P895" s="21" t="str">
        <f t="shared" si="82"/>
        <v>[POR] DOMINGUES, Eric (d8da33f1)</v>
      </c>
      <c r="Q895" s="30">
        <f t="shared" ca="1" si="83"/>
        <v>45</v>
      </c>
    </row>
    <row r="896" spans="1:17" x14ac:dyDescent="0.2">
      <c r="A896" t="s">
        <v>1122</v>
      </c>
      <c r="B896" t="s">
        <v>16</v>
      </c>
      <c r="C896" t="s">
        <v>1123</v>
      </c>
      <c r="D896" t="s">
        <v>1124</v>
      </c>
      <c r="E896">
        <v>1</v>
      </c>
      <c r="F896" s="28">
        <v>30151</v>
      </c>
      <c r="G896" t="s">
        <v>271</v>
      </c>
      <c r="H896" t="s">
        <v>51</v>
      </c>
      <c r="I896">
        <v>1</v>
      </c>
      <c r="J896" t="s">
        <v>1920</v>
      </c>
      <c r="K896" s="19" t="str">
        <f t="shared" si="78"/>
        <v>m</v>
      </c>
      <c r="L896" s="19" t="str">
        <f t="shared" si="79"/>
        <v>EC</v>
      </c>
      <c r="M896" s="19" t="str">
        <f t="shared" si="80"/>
        <v>2024</v>
      </c>
      <c r="N896" s="19" t="str">
        <f t="shared" si="81"/>
        <v>2024 EC 1</v>
      </c>
      <c r="O896" s="19">
        <f>INDEX('Points ref'!B:B, MATCH($N896, 'Points ref'!A:A, 0))</f>
        <v>175</v>
      </c>
      <c r="P896" s="21" t="str">
        <f t="shared" si="82"/>
        <v>[FRA] BOULEMIA, Mustapha (acbf17c9)</v>
      </c>
      <c r="Q896" s="30">
        <f t="shared" ca="1" si="83"/>
        <v>43</v>
      </c>
    </row>
    <row r="897" spans="1:17" x14ac:dyDescent="0.2">
      <c r="A897" t="s">
        <v>282</v>
      </c>
      <c r="B897" t="s">
        <v>283</v>
      </c>
      <c r="C897" t="s">
        <v>284</v>
      </c>
      <c r="D897" t="s">
        <v>285</v>
      </c>
      <c r="E897">
        <v>1</v>
      </c>
      <c r="F897" s="28">
        <v>30289</v>
      </c>
      <c r="G897" t="s">
        <v>271</v>
      </c>
      <c r="H897" t="s">
        <v>51</v>
      </c>
      <c r="I897">
        <v>2</v>
      </c>
      <c r="J897" t="s">
        <v>1920</v>
      </c>
      <c r="K897" s="19" t="str">
        <f t="shared" si="78"/>
        <v>m</v>
      </c>
      <c r="L897" s="19" t="str">
        <f t="shared" si="79"/>
        <v>EC</v>
      </c>
      <c r="M897" s="19" t="str">
        <f t="shared" si="80"/>
        <v>2024</v>
      </c>
      <c r="N897" s="19" t="str">
        <f t="shared" si="81"/>
        <v>2024 EC 2</v>
      </c>
      <c r="O897" s="19">
        <f>INDEX('Points ref'!B:B, MATCH($N897, 'Points ref'!A:A, 0))</f>
        <v>105</v>
      </c>
      <c r="P897" s="21" t="str">
        <f t="shared" si="82"/>
        <v>[BUL] POPOV, Ivaylo (68d39d2c)</v>
      </c>
      <c r="Q897" s="30">
        <f t="shared" ca="1" si="83"/>
        <v>43</v>
      </c>
    </row>
    <row r="898" spans="1:17" x14ac:dyDescent="0.2">
      <c r="A898" t="s">
        <v>2045</v>
      </c>
      <c r="B898" t="s">
        <v>132</v>
      </c>
      <c r="C898" t="s">
        <v>2046</v>
      </c>
      <c r="D898" t="s">
        <v>2047</v>
      </c>
      <c r="E898">
        <v>1</v>
      </c>
      <c r="F898" s="28">
        <v>30758</v>
      </c>
      <c r="G898" t="s">
        <v>271</v>
      </c>
      <c r="H898" t="s">
        <v>51</v>
      </c>
      <c r="I898">
        <v>3</v>
      </c>
      <c r="J898" t="s">
        <v>1920</v>
      </c>
      <c r="K898" s="19" t="str">
        <f t="shared" si="78"/>
        <v>m</v>
      </c>
      <c r="L898" s="19" t="str">
        <f t="shared" si="79"/>
        <v>EC</v>
      </c>
      <c r="M898" s="19" t="str">
        <f t="shared" si="80"/>
        <v>2024</v>
      </c>
      <c r="N898" s="19" t="str">
        <f t="shared" si="81"/>
        <v>2024 EC 3</v>
      </c>
      <c r="O898" s="19">
        <f>INDEX('Points ref'!B:B, MATCH($N898, 'Points ref'!A:A, 0))</f>
        <v>70</v>
      </c>
      <c r="P898" s="21" t="str">
        <f t="shared" si="82"/>
        <v>[GBR] WALKER-HALL, Calvin (2955f563)</v>
      </c>
      <c r="Q898" s="30">
        <f t="shared" ca="1" si="83"/>
        <v>41</v>
      </c>
    </row>
    <row r="899" spans="1:17" x14ac:dyDescent="0.2">
      <c r="A899" t="s">
        <v>2048</v>
      </c>
      <c r="B899" t="s">
        <v>16</v>
      </c>
      <c r="C899" t="s">
        <v>2049</v>
      </c>
      <c r="D899" t="s">
        <v>2050</v>
      </c>
      <c r="E899">
        <v>1</v>
      </c>
      <c r="F899" s="28">
        <v>29576</v>
      </c>
      <c r="G899" t="s">
        <v>271</v>
      </c>
      <c r="H899" t="s">
        <v>51</v>
      </c>
      <c r="I899">
        <v>3</v>
      </c>
      <c r="J899" t="s">
        <v>1920</v>
      </c>
      <c r="K899" s="19" t="str">
        <f t="shared" ref="K899:K962" si="84">IF(MID(G899,LEN($G899)-1,1)="M","m","w")</f>
        <v>m</v>
      </c>
      <c r="L899" s="19" t="str">
        <f t="shared" ref="L899:L962" si="85">IF(ISNUMBER(SEARCH("Cup", $J899)), "Cup", IF(ISNUMBER(SEARCH("European Judo Championships", $J899)), "EC", IF(ISNUMBER(SEARCH("World Championships", $J899)), "WC", "")))</f>
        <v>EC</v>
      </c>
      <c r="M899" s="19" t="str">
        <f t="shared" ref="M899:M962" si="86">RIGHT($J899, 4)</f>
        <v>2024</v>
      </c>
      <c r="N899" s="19" t="str">
        <f t="shared" ref="N899:N962" si="87">M899&amp;" "&amp;L899&amp;" "&amp;I899</f>
        <v>2024 EC 3</v>
      </c>
      <c r="O899" s="19">
        <f>INDEX('Points ref'!B:B, MATCH($N899, 'Points ref'!A:A, 0))</f>
        <v>70</v>
      </c>
      <c r="P899" s="21" t="str">
        <f t="shared" ref="P899:P962" si="88">"["&amp;B899&amp;"] "&amp;C899&amp;", "&amp;D899&amp;" ("&amp;A899&amp;")"</f>
        <v>[FRA] PEYRARD, JEROME (9d2f2a58)</v>
      </c>
      <c r="Q899" s="30">
        <f t="shared" ref="Q899:Q962" ca="1" si="89">YEAR(TODAY())-YEAR(F899)</f>
        <v>45</v>
      </c>
    </row>
    <row r="900" spans="1:17" x14ac:dyDescent="0.2">
      <c r="A900" t="s">
        <v>301</v>
      </c>
      <c r="B900" t="s">
        <v>279</v>
      </c>
      <c r="C900" t="s">
        <v>302</v>
      </c>
      <c r="D900" t="s">
        <v>303</v>
      </c>
      <c r="E900">
        <v>1</v>
      </c>
      <c r="F900" s="28">
        <v>30605</v>
      </c>
      <c r="G900" t="s">
        <v>271</v>
      </c>
      <c r="H900" t="s">
        <v>66</v>
      </c>
      <c r="I900">
        <v>1</v>
      </c>
      <c r="J900" t="s">
        <v>1920</v>
      </c>
      <c r="K900" s="19" t="str">
        <f t="shared" si="84"/>
        <v>m</v>
      </c>
      <c r="L900" s="19" t="str">
        <f t="shared" si="85"/>
        <v>EC</v>
      </c>
      <c r="M900" s="19" t="str">
        <f t="shared" si="86"/>
        <v>2024</v>
      </c>
      <c r="N900" s="19" t="str">
        <f t="shared" si="87"/>
        <v>2024 EC 1</v>
      </c>
      <c r="O900" s="19">
        <f>INDEX('Points ref'!B:B, MATCH($N900, 'Points ref'!A:A, 0))</f>
        <v>175</v>
      </c>
      <c r="P900" s="21" t="str">
        <f t="shared" si="88"/>
        <v>[HUN] MAKHULT, Mihaly (d69e9e46)</v>
      </c>
      <c r="Q900" s="30">
        <f t="shared" ca="1" si="89"/>
        <v>42</v>
      </c>
    </row>
    <row r="901" spans="1:17" x14ac:dyDescent="0.2">
      <c r="A901" t="s">
        <v>304</v>
      </c>
      <c r="B901" t="s">
        <v>31</v>
      </c>
      <c r="C901" t="s">
        <v>305</v>
      </c>
      <c r="D901" t="s">
        <v>306</v>
      </c>
      <c r="E901">
        <v>1</v>
      </c>
      <c r="F901" s="28">
        <v>30667</v>
      </c>
      <c r="G901" t="s">
        <v>271</v>
      </c>
      <c r="H901" t="s">
        <v>66</v>
      </c>
      <c r="I901">
        <v>2</v>
      </c>
      <c r="J901" t="s">
        <v>1920</v>
      </c>
      <c r="K901" s="19" t="str">
        <f t="shared" si="84"/>
        <v>m</v>
      </c>
      <c r="L901" s="19" t="str">
        <f t="shared" si="85"/>
        <v>EC</v>
      </c>
      <c r="M901" s="19" t="str">
        <f t="shared" si="86"/>
        <v>2024</v>
      </c>
      <c r="N901" s="19" t="str">
        <f t="shared" si="87"/>
        <v>2024 EC 2</v>
      </c>
      <c r="O901" s="19">
        <f>INDEX('Points ref'!B:B, MATCH($N901, 'Points ref'!A:A, 0))</f>
        <v>105</v>
      </c>
      <c r="P901" s="21" t="str">
        <f t="shared" si="88"/>
        <v>[GEO] UDZILAURI, David (1ad443e6)</v>
      </c>
      <c r="Q901" s="30">
        <f t="shared" ca="1" si="89"/>
        <v>42</v>
      </c>
    </row>
    <row r="902" spans="1:17" x14ac:dyDescent="0.2">
      <c r="A902" t="s">
        <v>187</v>
      </c>
      <c r="B902" t="s">
        <v>188</v>
      </c>
      <c r="C902" t="s">
        <v>189</v>
      </c>
      <c r="D902" t="s">
        <v>190</v>
      </c>
      <c r="E902">
        <v>1</v>
      </c>
      <c r="F902" s="28">
        <v>30742</v>
      </c>
      <c r="G902" t="s">
        <v>271</v>
      </c>
      <c r="H902" t="s">
        <v>66</v>
      </c>
      <c r="I902">
        <v>3</v>
      </c>
      <c r="J902" t="s">
        <v>1920</v>
      </c>
      <c r="K902" s="19" t="str">
        <f t="shared" si="84"/>
        <v>m</v>
      </c>
      <c r="L902" s="19" t="str">
        <f t="shared" si="85"/>
        <v>EC</v>
      </c>
      <c r="M902" s="19" t="str">
        <f t="shared" si="86"/>
        <v>2024</v>
      </c>
      <c r="N902" s="19" t="str">
        <f t="shared" si="87"/>
        <v>2024 EC 3</v>
      </c>
      <c r="O902" s="19">
        <f>INDEX('Points ref'!B:B, MATCH($N902, 'Points ref'!A:A, 0))</f>
        <v>70</v>
      </c>
      <c r="P902" s="21" t="str">
        <f t="shared" si="88"/>
        <v>[SUI] SAUVAT, Julien (b17cad9f)</v>
      </c>
      <c r="Q902" s="30">
        <f t="shared" ca="1" si="89"/>
        <v>41</v>
      </c>
    </row>
    <row r="903" spans="1:17" x14ac:dyDescent="0.2">
      <c r="A903" t="s">
        <v>2051</v>
      </c>
      <c r="B903" t="s">
        <v>36</v>
      </c>
      <c r="C903" t="s">
        <v>2052</v>
      </c>
      <c r="D903" t="s">
        <v>2053</v>
      </c>
      <c r="E903">
        <v>1</v>
      </c>
      <c r="F903" s="28">
        <v>30243</v>
      </c>
      <c r="G903" t="s">
        <v>271</v>
      </c>
      <c r="H903" t="s">
        <v>66</v>
      </c>
      <c r="I903">
        <v>3</v>
      </c>
      <c r="J903" t="s">
        <v>1920</v>
      </c>
      <c r="K903" s="19" t="str">
        <f t="shared" si="84"/>
        <v>m</v>
      </c>
      <c r="L903" s="19" t="str">
        <f t="shared" si="85"/>
        <v>EC</v>
      </c>
      <c r="M903" s="19" t="str">
        <f t="shared" si="86"/>
        <v>2024</v>
      </c>
      <c r="N903" s="19" t="str">
        <f t="shared" si="87"/>
        <v>2024 EC 3</v>
      </c>
      <c r="O903" s="19">
        <f>INDEX('Points ref'!B:B, MATCH($N903, 'Points ref'!A:A, 0))</f>
        <v>70</v>
      </c>
      <c r="P903" s="21" t="str">
        <f t="shared" si="88"/>
        <v>[AZE] FATULLAYEV, Azer (43aa42de)</v>
      </c>
      <c r="Q903" s="30">
        <f t="shared" ca="1" si="89"/>
        <v>43</v>
      </c>
    </row>
    <row r="904" spans="1:17" x14ac:dyDescent="0.2">
      <c r="A904" t="s">
        <v>1637</v>
      </c>
      <c r="B904" t="s">
        <v>536</v>
      </c>
      <c r="C904" t="s">
        <v>1638</v>
      </c>
      <c r="D904" t="s">
        <v>1639</v>
      </c>
      <c r="E904">
        <v>1</v>
      </c>
      <c r="F904" s="28">
        <v>29666</v>
      </c>
      <c r="G904" t="s">
        <v>271</v>
      </c>
      <c r="H904" t="s">
        <v>79</v>
      </c>
      <c r="I904">
        <v>1</v>
      </c>
      <c r="J904" t="s">
        <v>1920</v>
      </c>
      <c r="K904" s="19" t="str">
        <f t="shared" si="84"/>
        <v>m</v>
      </c>
      <c r="L904" s="19" t="str">
        <f t="shared" si="85"/>
        <v>EC</v>
      </c>
      <c r="M904" s="19" t="str">
        <f t="shared" si="86"/>
        <v>2024</v>
      </c>
      <c r="N904" s="19" t="str">
        <f t="shared" si="87"/>
        <v>2024 EC 1</v>
      </c>
      <c r="O904" s="19">
        <f>INDEX('Points ref'!B:B, MATCH($N904, 'Points ref'!A:A, 0))</f>
        <v>175</v>
      </c>
      <c r="P904" s="21" t="str">
        <f t="shared" si="88"/>
        <v>[UKR] STETSENKO, Denys (7332cdbd)</v>
      </c>
      <c r="Q904" s="30">
        <f t="shared" ca="1" si="89"/>
        <v>44</v>
      </c>
    </row>
    <row r="905" spans="1:17" x14ac:dyDescent="0.2">
      <c r="A905" t="s">
        <v>316</v>
      </c>
      <c r="B905" t="s">
        <v>16</v>
      </c>
      <c r="C905" t="s">
        <v>317</v>
      </c>
      <c r="D905" t="s">
        <v>318</v>
      </c>
      <c r="E905">
        <v>1</v>
      </c>
      <c r="F905" s="28">
        <v>30574</v>
      </c>
      <c r="G905" t="s">
        <v>271</v>
      </c>
      <c r="H905" t="s">
        <v>79</v>
      </c>
      <c r="I905">
        <v>2</v>
      </c>
      <c r="J905" t="s">
        <v>1920</v>
      </c>
      <c r="K905" s="19" t="str">
        <f t="shared" si="84"/>
        <v>m</v>
      </c>
      <c r="L905" s="19" t="str">
        <f t="shared" si="85"/>
        <v>EC</v>
      </c>
      <c r="M905" s="19" t="str">
        <f t="shared" si="86"/>
        <v>2024</v>
      </c>
      <c r="N905" s="19" t="str">
        <f t="shared" si="87"/>
        <v>2024 EC 2</v>
      </c>
      <c r="O905" s="19">
        <f>INDEX('Points ref'!B:B, MATCH($N905, 'Points ref'!A:A, 0))</f>
        <v>105</v>
      </c>
      <c r="P905" s="21" t="str">
        <f t="shared" si="88"/>
        <v>[FRA] THERESE, Gregory (769917a8)</v>
      </c>
      <c r="Q905" s="30">
        <f t="shared" ca="1" si="89"/>
        <v>42</v>
      </c>
    </row>
    <row r="906" spans="1:17" x14ac:dyDescent="0.2">
      <c r="A906" t="s">
        <v>1640</v>
      </c>
      <c r="B906" t="s">
        <v>44</v>
      </c>
      <c r="C906" t="s">
        <v>1641</v>
      </c>
      <c r="D906" t="s">
        <v>1642</v>
      </c>
      <c r="E906">
        <v>1</v>
      </c>
      <c r="F906" s="28">
        <v>29301</v>
      </c>
      <c r="G906" t="s">
        <v>271</v>
      </c>
      <c r="H906" t="s">
        <v>79</v>
      </c>
      <c r="I906">
        <v>3</v>
      </c>
      <c r="J906" t="s">
        <v>1920</v>
      </c>
      <c r="K906" s="19" t="str">
        <f t="shared" si="84"/>
        <v>m</v>
      </c>
      <c r="L906" s="19" t="str">
        <f t="shared" si="85"/>
        <v>EC</v>
      </c>
      <c r="M906" s="19" t="str">
        <f t="shared" si="86"/>
        <v>2024</v>
      </c>
      <c r="N906" s="19" t="str">
        <f t="shared" si="87"/>
        <v>2024 EC 3</v>
      </c>
      <c r="O906" s="19">
        <f>INDEX('Points ref'!B:B, MATCH($N906, 'Points ref'!A:A, 0))</f>
        <v>70</v>
      </c>
      <c r="P906" s="21" t="str">
        <f t="shared" si="88"/>
        <v>[BEL] VANHOLLEBEKE, Fabian (4b167bf7)</v>
      </c>
      <c r="Q906" s="30">
        <f t="shared" ca="1" si="89"/>
        <v>45</v>
      </c>
    </row>
    <row r="907" spans="1:17" x14ac:dyDescent="0.2">
      <c r="A907" t="s">
        <v>314</v>
      </c>
      <c r="B907" t="s">
        <v>287</v>
      </c>
      <c r="C907" t="s">
        <v>315</v>
      </c>
      <c r="D907" t="s">
        <v>294</v>
      </c>
      <c r="E907">
        <v>1</v>
      </c>
      <c r="F907" s="28">
        <v>29502</v>
      </c>
      <c r="G907" t="s">
        <v>271</v>
      </c>
      <c r="H907" t="s">
        <v>79</v>
      </c>
      <c r="I907">
        <v>3</v>
      </c>
      <c r="J907" t="s">
        <v>1920</v>
      </c>
      <c r="K907" s="19" t="str">
        <f t="shared" si="84"/>
        <v>m</v>
      </c>
      <c r="L907" s="19" t="str">
        <f t="shared" si="85"/>
        <v>EC</v>
      </c>
      <c r="M907" s="19" t="str">
        <f t="shared" si="86"/>
        <v>2024</v>
      </c>
      <c r="N907" s="19" t="str">
        <f t="shared" si="87"/>
        <v>2024 EC 3</v>
      </c>
      <c r="O907" s="19">
        <f>INDEX('Points ref'!B:B, MATCH($N907, 'Points ref'!A:A, 0))</f>
        <v>70</v>
      </c>
      <c r="P907" s="21" t="str">
        <f t="shared" si="88"/>
        <v>[AUT] MAIRHOFER, Martin (1bb41791)</v>
      </c>
      <c r="Q907" s="30">
        <f t="shared" ca="1" si="89"/>
        <v>45</v>
      </c>
    </row>
    <row r="908" spans="1:17" x14ac:dyDescent="0.2">
      <c r="A908" t="s">
        <v>324</v>
      </c>
      <c r="B908" t="s">
        <v>31</v>
      </c>
      <c r="C908" t="s">
        <v>325</v>
      </c>
      <c r="D908" t="s">
        <v>326</v>
      </c>
      <c r="E908">
        <v>1</v>
      </c>
      <c r="F908" s="28">
        <v>30661</v>
      </c>
      <c r="G908" t="s">
        <v>271</v>
      </c>
      <c r="H908" t="s">
        <v>93</v>
      </c>
      <c r="I908">
        <v>1</v>
      </c>
      <c r="J908" t="s">
        <v>1920</v>
      </c>
      <c r="K908" s="19" t="str">
        <f t="shared" si="84"/>
        <v>m</v>
      </c>
      <c r="L908" s="19" t="str">
        <f t="shared" si="85"/>
        <v>EC</v>
      </c>
      <c r="M908" s="19" t="str">
        <f t="shared" si="86"/>
        <v>2024</v>
      </c>
      <c r="N908" s="19" t="str">
        <f t="shared" si="87"/>
        <v>2024 EC 1</v>
      </c>
      <c r="O908" s="19">
        <f>INDEX('Points ref'!B:B, MATCH($N908, 'Points ref'!A:A, 0))</f>
        <v>175</v>
      </c>
      <c r="P908" s="21" t="str">
        <f t="shared" si="88"/>
        <v>[GEO] GOBEJISHVILI, Deviko (129a11b3)</v>
      </c>
      <c r="Q908" s="30">
        <f t="shared" ca="1" si="89"/>
        <v>42</v>
      </c>
    </row>
    <row r="909" spans="1:17" x14ac:dyDescent="0.2">
      <c r="A909" t="s">
        <v>319</v>
      </c>
      <c r="B909" t="s">
        <v>31</v>
      </c>
      <c r="C909" t="s">
        <v>320</v>
      </c>
      <c r="D909" t="s">
        <v>207</v>
      </c>
      <c r="E909">
        <v>1</v>
      </c>
      <c r="F909" s="28">
        <v>30472</v>
      </c>
      <c r="G909" t="s">
        <v>271</v>
      </c>
      <c r="H909" t="s">
        <v>93</v>
      </c>
      <c r="I909">
        <v>2</v>
      </c>
      <c r="J909" t="s">
        <v>1920</v>
      </c>
      <c r="K909" s="19" t="str">
        <f t="shared" si="84"/>
        <v>m</v>
      </c>
      <c r="L909" s="19" t="str">
        <f t="shared" si="85"/>
        <v>EC</v>
      </c>
      <c r="M909" s="19" t="str">
        <f t="shared" si="86"/>
        <v>2024</v>
      </c>
      <c r="N909" s="19" t="str">
        <f t="shared" si="87"/>
        <v>2024 EC 2</v>
      </c>
      <c r="O909" s="19">
        <f>INDEX('Points ref'!B:B, MATCH($N909, 'Points ref'!A:A, 0))</f>
        <v>105</v>
      </c>
      <c r="P909" s="21" t="str">
        <f t="shared" si="88"/>
        <v>[GEO] MODEBADZE, Giorgi (88b49595)</v>
      </c>
      <c r="Q909" s="30">
        <f t="shared" ca="1" si="89"/>
        <v>42</v>
      </c>
    </row>
    <row r="910" spans="1:17" x14ac:dyDescent="0.2">
      <c r="A910" t="s">
        <v>1158</v>
      </c>
      <c r="B910" t="s">
        <v>36</v>
      </c>
      <c r="C910" t="s">
        <v>171</v>
      </c>
      <c r="D910" t="s">
        <v>1159</v>
      </c>
      <c r="E910">
        <v>1</v>
      </c>
      <c r="F910" s="28">
        <v>29604</v>
      </c>
      <c r="G910" t="s">
        <v>271</v>
      </c>
      <c r="H910" t="s">
        <v>93</v>
      </c>
      <c r="I910">
        <v>3</v>
      </c>
      <c r="J910" t="s">
        <v>1920</v>
      </c>
      <c r="K910" s="19" t="str">
        <f t="shared" si="84"/>
        <v>m</v>
      </c>
      <c r="L910" s="19" t="str">
        <f t="shared" si="85"/>
        <v>EC</v>
      </c>
      <c r="M910" s="19" t="str">
        <f t="shared" si="86"/>
        <v>2024</v>
      </c>
      <c r="N910" s="19" t="str">
        <f t="shared" si="87"/>
        <v>2024 EC 3</v>
      </c>
      <c r="O910" s="19">
        <f>INDEX('Points ref'!B:B, MATCH($N910, 'Points ref'!A:A, 0))</f>
        <v>70</v>
      </c>
      <c r="P910" s="21" t="str">
        <f t="shared" si="88"/>
        <v>[AZE] MAMMADOV, Nizami (26ac5692)</v>
      </c>
      <c r="Q910" s="30">
        <f t="shared" ca="1" si="89"/>
        <v>44</v>
      </c>
    </row>
    <row r="911" spans="1:17" x14ac:dyDescent="0.2">
      <c r="A911" t="s">
        <v>1875</v>
      </c>
      <c r="B911" t="s">
        <v>31</v>
      </c>
      <c r="C911" t="s">
        <v>1876</v>
      </c>
      <c r="D911" t="s">
        <v>1877</v>
      </c>
      <c r="E911">
        <v>1</v>
      </c>
      <c r="F911" s="28">
        <v>30798</v>
      </c>
      <c r="G911" t="s">
        <v>271</v>
      </c>
      <c r="H911" t="s">
        <v>93</v>
      </c>
      <c r="I911">
        <v>3</v>
      </c>
      <c r="J911" t="s">
        <v>1920</v>
      </c>
      <c r="K911" s="19" t="str">
        <f t="shared" si="84"/>
        <v>m</v>
      </c>
      <c r="L911" s="19" t="str">
        <f t="shared" si="85"/>
        <v>EC</v>
      </c>
      <c r="M911" s="19" t="str">
        <f t="shared" si="86"/>
        <v>2024</v>
      </c>
      <c r="N911" s="19" t="str">
        <f t="shared" si="87"/>
        <v>2024 EC 3</v>
      </c>
      <c r="O911" s="19">
        <f>INDEX('Points ref'!B:B, MATCH($N911, 'Points ref'!A:A, 0))</f>
        <v>70</v>
      </c>
      <c r="P911" s="21" t="str">
        <f t="shared" si="88"/>
        <v>[GEO] MESHVELIANI, Dato (d4ad87e2)</v>
      </c>
      <c r="Q911" s="30">
        <f t="shared" ca="1" si="89"/>
        <v>41</v>
      </c>
    </row>
    <row r="912" spans="1:17" x14ac:dyDescent="0.2">
      <c r="A912" t="s">
        <v>333</v>
      </c>
      <c r="B912" t="s">
        <v>279</v>
      </c>
      <c r="C912" t="s">
        <v>334</v>
      </c>
      <c r="D912" t="s">
        <v>335</v>
      </c>
      <c r="E912">
        <v>1</v>
      </c>
      <c r="F912" s="28">
        <v>29620</v>
      </c>
      <c r="G912" t="s">
        <v>271</v>
      </c>
      <c r="H912" t="s">
        <v>106</v>
      </c>
      <c r="I912">
        <v>1</v>
      </c>
      <c r="J912" t="s">
        <v>1920</v>
      </c>
      <c r="K912" s="19" t="str">
        <f t="shared" si="84"/>
        <v>m</v>
      </c>
      <c r="L912" s="19" t="str">
        <f t="shared" si="85"/>
        <v>EC</v>
      </c>
      <c r="M912" s="19" t="str">
        <f t="shared" si="86"/>
        <v>2024</v>
      </c>
      <c r="N912" s="19" t="str">
        <f t="shared" si="87"/>
        <v>2024 EC 1</v>
      </c>
      <c r="O912" s="19">
        <f>INDEX('Points ref'!B:B, MATCH($N912, 'Points ref'!A:A, 0))</f>
        <v>175</v>
      </c>
      <c r="P912" s="21" t="str">
        <f t="shared" si="88"/>
        <v>[HUN] DEAK, Attila (c88f7d2e)</v>
      </c>
      <c r="Q912" s="30">
        <f t="shared" ca="1" si="89"/>
        <v>44</v>
      </c>
    </row>
    <row r="913" spans="1:17" x14ac:dyDescent="0.2">
      <c r="A913" t="s">
        <v>2054</v>
      </c>
      <c r="B913" t="s">
        <v>413</v>
      </c>
      <c r="C913" t="s">
        <v>2055</v>
      </c>
      <c r="D913" t="s">
        <v>1717</v>
      </c>
      <c r="E913">
        <v>1</v>
      </c>
      <c r="F913" s="28">
        <v>30264</v>
      </c>
      <c r="G913" t="s">
        <v>271</v>
      </c>
      <c r="H913" t="s">
        <v>106</v>
      </c>
      <c r="I913">
        <v>2</v>
      </c>
      <c r="J913" t="s">
        <v>1920</v>
      </c>
      <c r="K913" s="19" t="str">
        <f t="shared" si="84"/>
        <v>m</v>
      </c>
      <c r="L913" s="19" t="str">
        <f t="shared" si="85"/>
        <v>EC</v>
      </c>
      <c r="M913" s="19" t="str">
        <f t="shared" si="86"/>
        <v>2024</v>
      </c>
      <c r="N913" s="19" t="str">
        <f t="shared" si="87"/>
        <v>2024 EC 2</v>
      </c>
      <c r="O913" s="19">
        <f>INDEX('Points ref'!B:B, MATCH($N913, 'Points ref'!A:A, 0))</f>
        <v>105</v>
      </c>
      <c r="P913" s="21" t="str">
        <f t="shared" si="88"/>
        <v>[SVK] MINAROVIC, Richard (694b6fce)</v>
      </c>
      <c r="Q913" s="30">
        <f t="shared" ca="1" si="89"/>
        <v>43</v>
      </c>
    </row>
    <row r="914" spans="1:17" x14ac:dyDescent="0.2">
      <c r="A914" t="s">
        <v>339</v>
      </c>
      <c r="B914" t="s">
        <v>31</v>
      </c>
      <c r="C914" t="s">
        <v>340</v>
      </c>
      <c r="D914" t="s">
        <v>341</v>
      </c>
      <c r="E914">
        <v>1</v>
      </c>
      <c r="F914" s="28">
        <v>29957</v>
      </c>
      <c r="G914" t="s">
        <v>271</v>
      </c>
      <c r="H914" t="s">
        <v>106</v>
      </c>
      <c r="I914">
        <v>3</v>
      </c>
      <c r="J914" t="s">
        <v>1920</v>
      </c>
      <c r="K914" s="19" t="str">
        <f t="shared" si="84"/>
        <v>m</v>
      </c>
      <c r="L914" s="19" t="str">
        <f t="shared" si="85"/>
        <v>EC</v>
      </c>
      <c r="M914" s="19" t="str">
        <f t="shared" si="86"/>
        <v>2024</v>
      </c>
      <c r="N914" s="19" t="str">
        <f t="shared" si="87"/>
        <v>2024 EC 3</v>
      </c>
      <c r="O914" s="19">
        <f>INDEX('Points ref'!B:B, MATCH($N914, 'Points ref'!A:A, 0))</f>
        <v>70</v>
      </c>
      <c r="P914" s="21" t="str">
        <f t="shared" si="88"/>
        <v>[GEO] AKHRAKHADZE, Irakli (873c5382)</v>
      </c>
      <c r="Q914" s="30">
        <f t="shared" ca="1" si="89"/>
        <v>43</v>
      </c>
    </row>
    <row r="915" spans="1:17" x14ac:dyDescent="0.2">
      <c r="A915" t="s">
        <v>1773</v>
      </c>
      <c r="B915" t="s">
        <v>400</v>
      </c>
      <c r="C915" t="s">
        <v>1774</v>
      </c>
      <c r="D915" t="s">
        <v>1775</v>
      </c>
      <c r="E915">
        <v>1</v>
      </c>
      <c r="F915" s="28">
        <v>29417</v>
      </c>
      <c r="G915" t="s">
        <v>271</v>
      </c>
      <c r="H915" t="s">
        <v>106</v>
      </c>
      <c r="I915">
        <v>3</v>
      </c>
      <c r="J915" t="s">
        <v>1920</v>
      </c>
      <c r="K915" s="19" t="str">
        <f t="shared" si="84"/>
        <v>m</v>
      </c>
      <c r="L915" s="19" t="str">
        <f t="shared" si="85"/>
        <v>EC</v>
      </c>
      <c r="M915" s="19" t="str">
        <f t="shared" si="86"/>
        <v>2024</v>
      </c>
      <c r="N915" s="19" t="str">
        <f t="shared" si="87"/>
        <v>2024 EC 3</v>
      </c>
      <c r="O915" s="19">
        <f>INDEX('Points ref'!B:B, MATCH($N915, 'Points ref'!A:A, 0))</f>
        <v>70</v>
      </c>
      <c r="P915" s="21" t="str">
        <f t="shared" si="88"/>
        <v>[SRB] MILANOVIC, NIKOLA (3d8aa9ea)</v>
      </c>
      <c r="Q915" s="30">
        <f t="shared" ca="1" si="89"/>
        <v>45</v>
      </c>
    </row>
    <row r="916" spans="1:17" x14ac:dyDescent="0.2">
      <c r="A916" t="s">
        <v>346</v>
      </c>
      <c r="B916" t="s">
        <v>27</v>
      </c>
      <c r="C916" t="s">
        <v>347</v>
      </c>
      <c r="D916" t="s">
        <v>348</v>
      </c>
      <c r="E916">
        <v>2</v>
      </c>
      <c r="F916" s="28">
        <v>29672</v>
      </c>
      <c r="G916" t="s">
        <v>345</v>
      </c>
      <c r="H916" t="s">
        <v>230</v>
      </c>
      <c r="I916">
        <v>1</v>
      </c>
      <c r="J916" t="s">
        <v>1920</v>
      </c>
      <c r="K916" s="19" t="str">
        <f t="shared" si="84"/>
        <v>w</v>
      </c>
      <c r="L916" s="19" t="str">
        <f t="shared" si="85"/>
        <v>EC</v>
      </c>
      <c r="M916" s="19" t="str">
        <f t="shared" si="86"/>
        <v>2024</v>
      </c>
      <c r="N916" s="19" t="str">
        <f t="shared" si="87"/>
        <v>2024 EC 1</v>
      </c>
      <c r="O916" s="19">
        <f>INDEX('Points ref'!B:B, MATCH($N916, 'Points ref'!A:A, 0))</f>
        <v>175</v>
      </c>
      <c r="P916" s="21" t="str">
        <f t="shared" si="88"/>
        <v>[ITA] D AMARIO, ALESSANDRA (b27d3a7a)</v>
      </c>
      <c r="Q916" s="30">
        <f t="shared" ca="1" si="89"/>
        <v>44</v>
      </c>
    </row>
    <row r="917" spans="1:17" x14ac:dyDescent="0.2">
      <c r="A917" t="s">
        <v>2056</v>
      </c>
      <c r="B917" t="s">
        <v>174</v>
      </c>
      <c r="C917" t="s">
        <v>2057</v>
      </c>
      <c r="D917" t="s">
        <v>2058</v>
      </c>
      <c r="E917">
        <v>2</v>
      </c>
      <c r="F917" s="28">
        <v>29826</v>
      </c>
      <c r="G917" t="s">
        <v>345</v>
      </c>
      <c r="H917" t="s">
        <v>230</v>
      </c>
      <c r="I917">
        <v>2</v>
      </c>
      <c r="J917" t="s">
        <v>1920</v>
      </c>
      <c r="K917" s="19" t="str">
        <f t="shared" si="84"/>
        <v>w</v>
      </c>
      <c r="L917" s="19" t="str">
        <f t="shared" si="85"/>
        <v>EC</v>
      </c>
      <c r="M917" s="19" t="str">
        <f t="shared" si="86"/>
        <v>2024</v>
      </c>
      <c r="N917" s="19" t="str">
        <f t="shared" si="87"/>
        <v>2024 EC 2</v>
      </c>
      <c r="O917" s="19">
        <f>INDEX('Points ref'!B:B, MATCH($N917, 'Points ref'!A:A, 0))</f>
        <v>105</v>
      </c>
      <c r="P917" s="21" t="str">
        <f t="shared" si="88"/>
        <v>[ESP] MORENO VELAZQUEZ, Miriam (7daa8742)</v>
      </c>
      <c r="Q917" s="30">
        <f t="shared" ca="1" si="89"/>
        <v>44</v>
      </c>
    </row>
    <row r="918" spans="1:17" x14ac:dyDescent="0.2">
      <c r="A918" t="s">
        <v>2059</v>
      </c>
      <c r="B918" t="s">
        <v>16</v>
      </c>
      <c r="C918" t="s">
        <v>2060</v>
      </c>
      <c r="D918" t="s">
        <v>2061</v>
      </c>
      <c r="E918">
        <v>2</v>
      </c>
      <c r="F918" s="28">
        <v>29606</v>
      </c>
      <c r="G918" t="s">
        <v>345</v>
      </c>
      <c r="H918" t="s">
        <v>230</v>
      </c>
      <c r="I918">
        <v>3</v>
      </c>
      <c r="J918" t="s">
        <v>1920</v>
      </c>
      <c r="K918" s="19" t="str">
        <f t="shared" si="84"/>
        <v>w</v>
      </c>
      <c r="L918" s="19" t="str">
        <f t="shared" si="85"/>
        <v>EC</v>
      </c>
      <c r="M918" s="19" t="str">
        <f t="shared" si="86"/>
        <v>2024</v>
      </c>
      <c r="N918" s="19" t="str">
        <f t="shared" si="87"/>
        <v>2024 EC 3</v>
      </c>
      <c r="O918" s="19">
        <f>INDEX('Points ref'!B:B, MATCH($N918, 'Points ref'!A:A, 0))</f>
        <v>70</v>
      </c>
      <c r="P918" s="21" t="str">
        <f t="shared" si="88"/>
        <v>[FRA] BRONNER, Lucie (f6bbc7d6)</v>
      </c>
      <c r="Q918" s="30">
        <f t="shared" ca="1" si="89"/>
        <v>44</v>
      </c>
    </row>
    <row r="919" spans="1:17" x14ac:dyDescent="0.2">
      <c r="A919" t="s">
        <v>1071</v>
      </c>
      <c r="B919" t="s">
        <v>16</v>
      </c>
      <c r="C919" t="s">
        <v>943</v>
      </c>
      <c r="D919" t="s">
        <v>1072</v>
      </c>
      <c r="E919">
        <v>2</v>
      </c>
      <c r="F919" s="28">
        <v>30836</v>
      </c>
      <c r="G919" t="s">
        <v>345</v>
      </c>
      <c r="H919" t="s">
        <v>237</v>
      </c>
      <c r="I919">
        <v>1</v>
      </c>
      <c r="J919" t="s">
        <v>1920</v>
      </c>
      <c r="K919" s="19" t="str">
        <f t="shared" si="84"/>
        <v>w</v>
      </c>
      <c r="L919" s="19" t="str">
        <f t="shared" si="85"/>
        <v>EC</v>
      </c>
      <c r="M919" s="19" t="str">
        <f t="shared" si="86"/>
        <v>2024</v>
      </c>
      <c r="N919" s="19" t="str">
        <f t="shared" si="87"/>
        <v>2024 EC 1</v>
      </c>
      <c r="O919" s="19">
        <f>INDEX('Points ref'!B:B, MATCH($N919, 'Points ref'!A:A, 0))</f>
        <v>175</v>
      </c>
      <c r="P919" s="21" t="str">
        <f t="shared" si="88"/>
        <v>[FRA] MARTIN, Vanessa (49cec617)</v>
      </c>
      <c r="Q919" s="30">
        <f t="shared" ca="1" si="89"/>
        <v>41</v>
      </c>
    </row>
    <row r="920" spans="1:17" x14ac:dyDescent="0.2">
      <c r="A920" t="s">
        <v>352</v>
      </c>
      <c r="B920" t="s">
        <v>95</v>
      </c>
      <c r="C920" t="s">
        <v>353</v>
      </c>
      <c r="D920" t="s">
        <v>354</v>
      </c>
      <c r="E920">
        <v>2</v>
      </c>
      <c r="F920" s="28">
        <v>30318</v>
      </c>
      <c r="G920" t="s">
        <v>345</v>
      </c>
      <c r="H920" t="s">
        <v>237</v>
      </c>
      <c r="I920">
        <v>2</v>
      </c>
      <c r="J920" t="s">
        <v>1920</v>
      </c>
      <c r="K920" s="19" t="str">
        <f t="shared" si="84"/>
        <v>w</v>
      </c>
      <c r="L920" s="19" t="str">
        <f t="shared" si="85"/>
        <v>EC</v>
      </c>
      <c r="M920" s="19" t="str">
        <f t="shared" si="86"/>
        <v>2024</v>
      </c>
      <c r="N920" s="19" t="str">
        <f t="shared" si="87"/>
        <v>2024 EC 2</v>
      </c>
      <c r="O920" s="19">
        <f>INDEX('Points ref'!B:B, MATCH($N920, 'Points ref'!A:A, 0))</f>
        <v>105</v>
      </c>
      <c r="P920" s="21" t="str">
        <f t="shared" si="88"/>
        <v>[FIN] LARI, Loredana (63a6d6fc)</v>
      </c>
      <c r="Q920" s="30">
        <f t="shared" ca="1" si="89"/>
        <v>42</v>
      </c>
    </row>
    <row r="921" spans="1:17" x14ac:dyDescent="0.2">
      <c r="A921" t="s">
        <v>355</v>
      </c>
      <c r="B921" t="s">
        <v>53</v>
      </c>
      <c r="C921" t="s">
        <v>356</v>
      </c>
      <c r="D921" t="s">
        <v>357</v>
      </c>
      <c r="E921">
        <v>2</v>
      </c>
      <c r="F921" s="28">
        <v>29565</v>
      </c>
      <c r="G921" t="s">
        <v>345</v>
      </c>
      <c r="H921" t="s">
        <v>237</v>
      </c>
      <c r="I921">
        <v>3</v>
      </c>
      <c r="J921" t="s">
        <v>1920</v>
      </c>
      <c r="K921" s="19" t="str">
        <f t="shared" si="84"/>
        <v>w</v>
      </c>
      <c r="L921" s="19" t="str">
        <f t="shared" si="85"/>
        <v>EC</v>
      </c>
      <c r="M921" s="19" t="str">
        <f t="shared" si="86"/>
        <v>2024</v>
      </c>
      <c r="N921" s="19" t="str">
        <f t="shared" si="87"/>
        <v>2024 EC 3</v>
      </c>
      <c r="O921" s="19">
        <f>INDEX('Points ref'!B:B, MATCH($N921, 'Points ref'!A:A, 0))</f>
        <v>70</v>
      </c>
      <c r="P921" s="21" t="str">
        <f t="shared" si="88"/>
        <v>[GER] ROESSLER, Nadine (af34cac7)</v>
      </c>
      <c r="Q921" s="30">
        <f t="shared" ca="1" si="89"/>
        <v>45</v>
      </c>
    </row>
    <row r="922" spans="1:17" x14ac:dyDescent="0.2">
      <c r="A922" t="s">
        <v>367</v>
      </c>
      <c r="B922" t="s">
        <v>16</v>
      </c>
      <c r="C922" t="s">
        <v>368</v>
      </c>
      <c r="D922" t="s">
        <v>369</v>
      </c>
      <c r="E922">
        <v>2</v>
      </c>
      <c r="F922" s="28">
        <v>30295</v>
      </c>
      <c r="G922" t="s">
        <v>345</v>
      </c>
      <c r="H922" t="s">
        <v>127</v>
      </c>
      <c r="I922">
        <v>1</v>
      </c>
      <c r="J922" t="s">
        <v>1920</v>
      </c>
      <c r="K922" s="19" t="str">
        <f t="shared" si="84"/>
        <v>w</v>
      </c>
      <c r="L922" s="19" t="str">
        <f t="shared" si="85"/>
        <v>EC</v>
      </c>
      <c r="M922" s="19" t="str">
        <f t="shared" si="86"/>
        <v>2024</v>
      </c>
      <c r="N922" s="19" t="str">
        <f t="shared" si="87"/>
        <v>2024 EC 1</v>
      </c>
      <c r="O922" s="19">
        <f>INDEX('Points ref'!B:B, MATCH($N922, 'Points ref'!A:A, 0))</f>
        <v>175</v>
      </c>
      <c r="P922" s="21" t="str">
        <f t="shared" si="88"/>
        <v>[FRA] DI MARCO, ELODIE (16c4db51)</v>
      </c>
      <c r="Q922" s="30">
        <f t="shared" ca="1" si="89"/>
        <v>43</v>
      </c>
    </row>
    <row r="923" spans="1:17" x14ac:dyDescent="0.2">
      <c r="A923" t="s">
        <v>364</v>
      </c>
      <c r="B923" t="s">
        <v>53</v>
      </c>
      <c r="C923" t="s">
        <v>365</v>
      </c>
      <c r="D923" t="s">
        <v>366</v>
      </c>
      <c r="E923">
        <v>2</v>
      </c>
      <c r="F923" s="28">
        <v>29664</v>
      </c>
      <c r="G923" t="s">
        <v>345</v>
      </c>
      <c r="H923" t="s">
        <v>127</v>
      </c>
      <c r="I923">
        <v>2</v>
      </c>
      <c r="J923" t="s">
        <v>1920</v>
      </c>
      <c r="K923" s="19" t="str">
        <f t="shared" si="84"/>
        <v>w</v>
      </c>
      <c r="L923" s="19" t="str">
        <f t="shared" si="85"/>
        <v>EC</v>
      </c>
      <c r="M923" s="19" t="str">
        <f t="shared" si="86"/>
        <v>2024</v>
      </c>
      <c r="N923" s="19" t="str">
        <f t="shared" si="87"/>
        <v>2024 EC 2</v>
      </c>
      <c r="O923" s="19">
        <f>INDEX('Points ref'!B:B, MATCH($N923, 'Points ref'!A:A, 0))</f>
        <v>105</v>
      </c>
      <c r="P923" s="21" t="str">
        <f t="shared" si="88"/>
        <v>[GER] VELTEN, Marion (58ebf52b)</v>
      </c>
      <c r="Q923" s="30">
        <f t="shared" ca="1" si="89"/>
        <v>44</v>
      </c>
    </row>
    <row r="924" spans="1:17" x14ac:dyDescent="0.2">
      <c r="A924" t="s">
        <v>2062</v>
      </c>
      <c r="B924" t="s">
        <v>132</v>
      </c>
      <c r="C924" t="s">
        <v>2063</v>
      </c>
      <c r="D924" t="s">
        <v>2064</v>
      </c>
      <c r="E924">
        <v>2</v>
      </c>
      <c r="F924" s="28">
        <v>29648</v>
      </c>
      <c r="G924" t="s">
        <v>345</v>
      </c>
      <c r="H924" t="s">
        <v>127</v>
      </c>
      <c r="I924">
        <v>3</v>
      </c>
      <c r="J924" t="s">
        <v>1920</v>
      </c>
      <c r="K924" s="19" t="str">
        <f t="shared" si="84"/>
        <v>w</v>
      </c>
      <c r="L924" s="19" t="str">
        <f t="shared" si="85"/>
        <v>EC</v>
      </c>
      <c r="M924" s="19" t="str">
        <f t="shared" si="86"/>
        <v>2024</v>
      </c>
      <c r="N924" s="19" t="str">
        <f t="shared" si="87"/>
        <v>2024 EC 3</v>
      </c>
      <c r="O924" s="19">
        <f>INDEX('Points ref'!B:B, MATCH($N924, 'Points ref'!A:A, 0))</f>
        <v>70</v>
      </c>
      <c r="P924" s="21" t="str">
        <f t="shared" si="88"/>
        <v>[GBR] CHRANIUK, Samantha (ab7d2ba3)</v>
      </c>
      <c r="Q924" s="30">
        <f t="shared" ca="1" si="89"/>
        <v>44</v>
      </c>
    </row>
    <row r="925" spans="1:17" x14ac:dyDescent="0.2">
      <c r="A925" t="s">
        <v>2065</v>
      </c>
      <c r="B925" t="s">
        <v>16</v>
      </c>
      <c r="C925" t="s">
        <v>2066</v>
      </c>
      <c r="D925" t="s">
        <v>2067</v>
      </c>
      <c r="E925">
        <v>2</v>
      </c>
      <c r="F925" s="28">
        <v>30354</v>
      </c>
      <c r="G925" t="s">
        <v>345</v>
      </c>
      <c r="H925" t="s">
        <v>127</v>
      </c>
      <c r="I925">
        <v>3</v>
      </c>
      <c r="J925" t="s">
        <v>1920</v>
      </c>
      <c r="K925" s="19" t="str">
        <f t="shared" si="84"/>
        <v>w</v>
      </c>
      <c r="L925" s="19" t="str">
        <f t="shared" si="85"/>
        <v>EC</v>
      </c>
      <c r="M925" s="19" t="str">
        <f t="shared" si="86"/>
        <v>2024</v>
      </c>
      <c r="N925" s="19" t="str">
        <f t="shared" si="87"/>
        <v>2024 EC 3</v>
      </c>
      <c r="O925" s="19">
        <f>INDEX('Points ref'!B:B, MATCH($N925, 'Points ref'!A:A, 0))</f>
        <v>70</v>
      </c>
      <c r="P925" s="21" t="str">
        <f t="shared" si="88"/>
        <v>[FRA] BLANCHARD, Laetitia (268df15c)</v>
      </c>
      <c r="Q925" s="30">
        <f t="shared" ca="1" si="89"/>
        <v>42</v>
      </c>
    </row>
    <row r="926" spans="1:17" x14ac:dyDescent="0.2">
      <c r="A926" t="s">
        <v>2068</v>
      </c>
      <c r="B926" t="s">
        <v>31</v>
      </c>
      <c r="C926" t="s">
        <v>2069</v>
      </c>
      <c r="D926" t="s">
        <v>2070</v>
      </c>
      <c r="E926">
        <v>2</v>
      </c>
      <c r="F926" s="28">
        <v>31042</v>
      </c>
      <c r="G926" t="s">
        <v>345</v>
      </c>
      <c r="H926" t="s">
        <v>138</v>
      </c>
      <c r="I926">
        <v>1</v>
      </c>
      <c r="J926" t="s">
        <v>1920</v>
      </c>
      <c r="K926" s="19" t="str">
        <f t="shared" si="84"/>
        <v>w</v>
      </c>
      <c r="L926" s="19" t="str">
        <f t="shared" si="85"/>
        <v>EC</v>
      </c>
      <c r="M926" s="19" t="str">
        <f t="shared" si="86"/>
        <v>2024</v>
      </c>
      <c r="N926" s="19" t="str">
        <f t="shared" si="87"/>
        <v>2024 EC 1</v>
      </c>
      <c r="O926" s="19">
        <f>INDEX('Points ref'!B:B, MATCH($N926, 'Points ref'!A:A, 0))</f>
        <v>175</v>
      </c>
      <c r="P926" s="21" t="str">
        <f t="shared" si="88"/>
        <v>[GEO] LEONIDZE, Irine (f31fbc11)</v>
      </c>
      <c r="Q926" s="30">
        <f t="shared" ca="1" si="89"/>
        <v>41</v>
      </c>
    </row>
    <row r="927" spans="1:17" x14ac:dyDescent="0.2">
      <c r="A927" t="s">
        <v>502</v>
      </c>
      <c r="B927" t="s">
        <v>95</v>
      </c>
      <c r="C927" t="s">
        <v>503</v>
      </c>
      <c r="D927" t="s">
        <v>504</v>
      </c>
      <c r="E927">
        <v>2</v>
      </c>
      <c r="F927" s="28">
        <v>29857</v>
      </c>
      <c r="G927" t="s">
        <v>345</v>
      </c>
      <c r="H927" t="s">
        <v>138</v>
      </c>
      <c r="I927">
        <v>2</v>
      </c>
      <c r="J927" t="s">
        <v>1920</v>
      </c>
      <c r="K927" s="19" t="str">
        <f t="shared" si="84"/>
        <v>w</v>
      </c>
      <c r="L927" s="19" t="str">
        <f t="shared" si="85"/>
        <v>EC</v>
      </c>
      <c r="M927" s="19" t="str">
        <f t="shared" si="86"/>
        <v>2024</v>
      </c>
      <c r="N927" s="19" t="str">
        <f t="shared" si="87"/>
        <v>2024 EC 2</v>
      </c>
      <c r="O927" s="19">
        <f>INDEX('Points ref'!B:B, MATCH($N927, 'Points ref'!A:A, 0))</f>
        <v>105</v>
      </c>
      <c r="P927" s="21" t="str">
        <f t="shared" si="88"/>
        <v>[FIN] HUKKA, Sini (d695c463)</v>
      </c>
      <c r="Q927" s="30">
        <f t="shared" ca="1" si="89"/>
        <v>44</v>
      </c>
    </row>
    <row r="928" spans="1:17" x14ac:dyDescent="0.2">
      <c r="A928" t="s">
        <v>2071</v>
      </c>
      <c r="B928" t="s">
        <v>283</v>
      </c>
      <c r="C928" t="s">
        <v>2072</v>
      </c>
      <c r="D928" t="s">
        <v>2073</v>
      </c>
      <c r="E928">
        <v>1</v>
      </c>
      <c r="F928" s="28">
        <v>28843</v>
      </c>
      <c r="G928" t="s">
        <v>376</v>
      </c>
      <c r="H928" t="s">
        <v>20</v>
      </c>
      <c r="I928">
        <v>1</v>
      </c>
      <c r="J928" t="s">
        <v>1920</v>
      </c>
      <c r="K928" s="19" t="str">
        <f t="shared" si="84"/>
        <v>m</v>
      </c>
      <c r="L928" s="19" t="str">
        <f t="shared" si="85"/>
        <v>EC</v>
      </c>
      <c r="M928" s="19" t="str">
        <f t="shared" si="86"/>
        <v>2024</v>
      </c>
      <c r="N928" s="19" t="str">
        <f t="shared" si="87"/>
        <v>2024 EC 1</v>
      </c>
      <c r="O928" s="19">
        <f>INDEX('Points ref'!B:B, MATCH($N928, 'Points ref'!A:A, 0))</f>
        <v>175</v>
      </c>
      <c r="P928" s="21" t="str">
        <f t="shared" si="88"/>
        <v>[BUL] GENOV, Evgeni (3694d22e)</v>
      </c>
      <c r="Q928" s="30">
        <f t="shared" ca="1" si="89"/>
        <v>47</v>
      </c>
    </row>
    <row r="929" spans="1:17" x14ac:dyDescent="0.2">
      <c r="A929" t="s">
        <v>2074</v>
      </c>
      <c r="B929" t="s">
        <v>16</v>
      </c>
      <c r="C929" t="s">
        <v>2075</v>
      </c>
      <c r="D929" t="s">
        <v>1018</v>
      </c>
      <c r="E929">
        <v>1</v>
      </c>
      <c r="F929" s="28">
        <v>29009</v>
      </c>
      <c r="G929" t="s">
        <v>376</v>
      </c>
      <c r="H929" t="s">
        <v>20</v>
      </c>
      <c r="I929">
        <v>2</v>
      </c>
      <c r="J929" t="s">
        <v>1920</v>
      </c>
      <c r="K929" s="19" t="str">
        <f t="shared" si="84"/>
        <v>m</v>
      </c>
      <c r="L929" s="19" t="str">
        <f t="shared" si="85"/>
        <v>EC</v>
      </c>
      <c r="M929" s="19" t="str">
        <f t="shared" si="86"/>
        <v>2024</v>
      </c>
      <c r="N929" s="19" t="str">
        <f t="shared" si="87"/>
        <v>2024 EC 2</v>
      </c>
      <c r="O929" s="19">
        <f>INDEX('Points ref'!B:B, MATCH($N929, 'Points ref'!A:A, 0))</f>
        <v>105</v>
      </c>
      <c r="P929" s="21" t="str">
        <f t="shared" si="88"/>
        <v>[FRA] TAZEROUT, Nadir (25ddacb5)</v>
      </c>
      <c r="Q929" s="30">
        <f t="shared" ca="1" si="89"/>
        <v>46</v>
      </c>
    </row>
    <row r="930" spans="1:17" x14ac:dyDescent="0.2">
      <c r="A930" t="s">
        <v>2076</v>
      </c>
      <c r="B930" t="s">
        <v>27</v>
      </c>
      <c r="C930" t="s">
        <v>2077</v>
      </c>
      <c r="D930" t="s">
        <v>1209</v>
      </c>
      <c r="E930">
        <v>1</v>
      </c>
      <c r="F930" s="28">
        <v>28910</v>
      </c>
      <c r="G930" t="s">
        <v>376</v>
      </c>
      <c r="H930" t="s">
        <v>20</v>
      </c>
      <c r="I930">
        <v>3</v>
      </c>
      <c r="J930" t="s">
        <v>1920</v>
      </c>
      <c r="K930" s="19" t="str">
        <f t="shared" si="84"/>
        <v>m</v>
      </c>
      <c r="L930" s="19" t="str">
        <f t="shared" si="85"/>
        <v>EC</v>
      </c>
      <c r="M930" s="19" t="str">
        <f t="shared" si="86"/>
        <v>2024</v>
      </c>
      <c r="N930" s="19" t="str">
        <f t="shared" si="87"/>
        <v>2024 EC 3</v>
      </c>
      <c r="O930" s="19">
        <f>INDEX('Points ref'!B:B, MATCH($N930, 'Points ref'!A:A, 0))</f>
        <v>70</v>
      </c>
      <c r="P930" s="21" t="str">
        <f t="shared" si="88"/>
        <v>[ITA] MELONI, Alessio (9147a6cc)</v>
      </c>
      <c r="Q930" s="30">
        <f t="shared" ca="1" si="89"/>
        <v>46</v>
      </c>
    </row>
    <row r="931" spans="1:17" x14ac:dyDescent="0.2">
      <c r="A931" t="s">
        <v>386</v>
      </c>
      <c r="B931" t="s">
        <v>16</v>
      </c>
      <c r="C931" t="s">
        <v>387</v>
      </c>
      <c r="D931" t="s">
        <v>388</v>
      </c>
      <c r="E931">
        <v>1</v>
      </c>
      <c r="F931" s="28">
        <v>27400</v>
      </c>
      <c r="G931" t="s">
        <v>376</v>
      </c>
      <c r="H931" t="s">
        <v>34</v>
      </c>
      <c r="I931">
        <v>1</v>
      </c>
      <c r="J931" t="s">
        <v>1920</v>
      </c>
      <c r="K931" s="19" t="str">
        <f t="shared" si="84"/>
        <v>m</v>
      </c>
      <c r="L931" s="19" t="str">
        <f t="shared" si="85"/>
        <v>EC</v>
      </c>
      <c r="M931" s="19" t="str">
        <f t="shared" si="86"/>
        <v>2024</v>
      </c>
      <c r="N931" s="19" t="str">
        <f t="shared" si="87"/>
        <v>2024 EC 1</v>
      </c>
      <c r="O931" s="19">
        <f>INDEX('Points ref'!B:B, MATCH($N931, 'Points ref'!A:A, 0))</f>
        <v>175</v>
      </c>
      <c r="P931" s="21" t="str">
        <f t="shared" si="88"/>
        <v>[FRA] CALARNOU, YANN (d69c4a4f)</v>
      </c>
      <c r="Q931" s="30">
        <f t="shared" ca="1" si="89"/>
        <v>50</v>
      </c>
    </row>
    <row r="932" spans="1:17" x14ac:dyDescent="0.2">
      <c r="A932" t="s">
        <v>1210</v>
      </c>
      <c r="B932" t="s">
        <v>16</v>
      </c>
      <c r="C932" t="s">
        <v>1211</v>
      </c>
      <c r="D932" t="s">
        <v>1212</v>
      </c>
      <c r="E932">
        <v>1</v>
      </c>
      <c r="F932" s="28">
        <v>28665</v>
      </c>
      <c r="G932" t="s">
        <v>376</v>
      </c>
      <c r="H932" t="s">
        <v>34</v>
      </c>
      <c r="I932">
        <v>2</v>
      </c>
      <c r="J932" t="s">
        <v>1920</v>
      </c>
      <c r="K932" s="19" t="str">
        <f t="shared" si="84"/>
        <v>m</v>
      </c>
      <c r="L932" s="19" t="str">
        <f t="shared" si="85"/>
        <v>EC</v>
      </c>
      <c r="M932" s="19" t="str">
        <f t="shared" si="86"/>
        <v>2024</v>
      </c>
      <c r="N932" s="19" t="str">
        <f t="shared" si="87"/>
        <v>2024 EC 2</v>
      </c>
      <c r="O932" s="19">
        <f>INDEX('Points ref'!B:B, MATCH($N932, 'Points ref'!A:A, 0))</f>
        <v>105</v>
      </c>
      <c r="P932" s="21" t="str">
        <f t="shared" si="88"/>
        <v>[FRA] HUGON JEANNIN, Ronny (3d92859b)</v>
      </c>
      <c r="Q932" s="30">
        <f t="shared" ca="1" si="89"/>
        <v>47</v>
      </c>
    </row>
    <row r="933" spans="1:17" x14ac:dyDescent="0.2">
      <c r="A933" t="s">
        <v>1779</v>
      </c>
      <c r="B933" t="s">
        <v>27</v>
      </c>
      <c r="C933" t="s">
        <v>1780</v>
      </c>
      <c r="D933" t="s">
        <v>492</v>
      </c>
      <c r="E933">
        <v>1</v>
      </c>
      <c r="F933" s="28">
        <v>28655</v>
      </c>
      <c r="G933" t="s">
        <v>376</v>
      </c>
      <c r="H933" t="s">
        <v>34</v>
      </c>
      <c r="I933">
        <v>3</v>
      </c>
      <c r="J933" t="s">
        <v>1920</v>
      </c>
      <c r="K933" s="19" t="str">
        <f t="shared" si="84"/>
        <v>m</v>
      </c>
      <c r="L933" s="19" t="str">
        <f t="shared" si="85"/>
        <v>EC</v>
      </c>
      <c r="M933" s="19" t="str">
        <f t="shared" si="86"/>
        <v>2024</v>
      </c>
      <c r="N933" s="19" t="str">
        <f t="shared" si="87"/>
        <v>2024 EC 3</v>
      </c>
      <c r="O933" s="19">
        <f>INDEX('Points ref'!B:B, MATCH($N933, 'Points ref'!A:A, 0))</f>
        <v>70</v>
      </c>
      <c r="P933" s="21" t="str">
        <f t="shared" si="88"/>
        <v>[ITA] SILVELLO, Andrea (54ae8efd)</v>
      </c>
      <c r="Q933" s="30">
        <f t="shared" ca="1" si="89"/>
        <v>47</v>
      </c>
    </row>
    <row r="934" spans="1:17" x14ac:dyDescent="0.2">
      <c r="A934" t="s">
        <v>2078</v>
      </c>
      <c r="B934" t="s">
        <v>132</v>
      </c>
      <c r="C934" t="s">
        <v>2079</v>
      </c>
      <c r="D934" t="s">
        <v>2080</v>
      </c>
      <c r="E934">
        <v>1</v>
      </c>
      <c r="F934" s="28">
        <v>28487</v>
      </c>
      <c r="G934" t="s">
        <v>376</v>
      </c>
      <c r="H934" t="s">
        <v>34</v>
      </c>
      <c r="I934">
        <v>3</v>
      </c>
      <c r="J934" t="s">
        <v>1920</v>
      </c>
      <c r="K934" s="19" t="str">
        <f t="shared" si="84"/>
        <v>m</v>
      </c>
      <c r="L934" s="19" t="str">
        <f t="shared" si="85"/>
        <v>EC</v>
      </c>
      <c r="M934" s="19" t="str">
        <f t="shared" si="86"/>
        <v>2024</v>
      </c>
      <c r="N934" s="19" t="str">
        <f t="shared" si="87"/>
        <v>2024 EC 3</v>
      </c>
      <c r="O934" s="19">
        <f>INDEX('Points ref'!B:B, MATCH($N934, 'Points ref'!A:A, 0))</f>
        <v>70</v>
      </c>
      <c r="P934" s="21" t="str">
        <f t="shared" si="88"/>
        <v>[GBR] ANTALIKA, Giovanny (fb31e482)</v>
      </c>
      <c r="Q934" s="30">
        <f t="shared" ca="1" si="89"/>
        <v>48</v>
      </c>
    </row>
    <row r="935" spans="1:17" x14ac:dyDescent="0.2">
      <c r="A935" t="s">
        <v>2081</v>
      </c>
      <c r="B935" t="s">
        <v>31</v>
      </c>
      <c r="C935" t="s">
        <v>2082</v>
      </c>
      <c r="D935" t="s">
        <v>2083</v>
      </c>
      <c r="E935">
        <v>1</v>
      </c>
      <c r="F935" s="28">
        <v>27595</v>
      </c>
      <c r="G935" t="s">
        <v>376</v>
      </c>
      <c r="H935" t="s">
        <v>51</v>
      </c>
      <c r="I935">
        <v>1</v>
      </c>
      <c r="J935" t="s">
        <v>1920</v>
      </c>
      <c r="K935" s="19" t="str">
        <f t="shared" si="84"/>
        <v>m</v>
      </c>
      <c r="L935" s="19" t="str">
        <f t="shared" si="85"/>
        <v>EC</v>
      </c>
      <c r="M935" s="19" t="str">
        <f t="shared" si="86"/>
        <v>2024</v>
      </c>
      <c r="N935" s="19" t="str">
        <f t="shared" si="87"/>
        <v>2024 EC 1</v>
      </c>
      <c r="O935" s="19">
        <f>INDEX('Points ref'!B:B, MATCH($N935, 'Points ref'!A:A, 0))</f>
        <v>175</v>
      </c>
      <c r="P935" s="21" t="str">
        <f t="shared" si="88"/>
        <v>[GEO] KHERGIANI, Nestor (15cb9d92)</v>
      </c>
      <c r="Q935" s="30">
        <f t="shared" ca="1" si="89"/>
        <v>50</v>
      </c>
    </row>
    <row r="936" spans="1:17" x14ac:dyDescent="0.2">
      <c r="A936" t="s">
        <v>2084</v>
      </c>
      <c r="B936" t="s">
        <v>27</v>
      </c>
      <c r="C936" t="s">
        <v>2085</v>
      </c>
      <c r="D936" t="s">
        <v>2086</v>
      </c>
      <c r="E936">
        <v>1</v>
      </c>
      <c r="F936" s="28">
        <v>28901</v>
      </c>
      <c r="G936" t="s">
        <v>376</v>
      </c>
      <c r="H936" t="s">
        <v>51</v>
      </c>
      <c r="I936">
        <v>2</v>
      </c>
      <c r="J936" t="s">
        <v>1920</v>
      </c>
      <c r="K936" s="19" t="str">
        <f t="shared" si="84"/>
        <v>m</v>
      </c>
      <c r="L936" s="19" t="str">
        <f t="shared" si="85"/>
        <v>EC</v>
      </c>
      <c r="M936" s="19" t="str">
        <f t="shared" si="86"/>
        <v>2024</v>
      </c>
      <c r="N936" s="19" t="str">
        <f t="shared" si="87"/>
        <v>2024 EC 2</v>
      </c>
      <c r="O936" s="19">
        <f>INDEX('Points ref'!B:B, MATCH($N936, 'Points ref'!A:A, 0))</f>
        <v>105</v>
      </c>
      <c r="P936" s="21" t="str">
        <f t="shared" si="88"/>
        <v>[ITA] PEZZOTTA, Omar (184f94e8)</v>
      </c>
      <c r="Q936" s="30">
        <f t="shared" ca="1" si="89"/>
        <v>46</v>
      </c>
    </row>
    <row r="937" spans="1:17" x14ac:dyDescent="0.2">
      <c r="A937" t="s">
        <v>399</v>
      </c>
      <c r="B937" t="s">
        <v>400</v>
      </c>
      <c r="C937" t="s">
        <v>401</v>
      </c>
      <c r="D937" t="s">
        <v>402</v>
      </c>
      <c r="E937">
        <v>1</v>
      </c>
      <c r="F937" s="28">
        <v>27983</v>
      </c>
      <c r="G937" t="s">
        <v>376</v>
      </c>
      <c r="H937" t="s">
        <v>51</v>
      </c>
      <c r="I937">
        <v>3</v>
      </c>
      <c r="J937" t="s">
        <v>1920</v>
      </c>
      <c r="K937" s="19" t="str">
        <f t="shared" si="84"/>
        <v>m</v>
      </c>
      <c r="L937" s="19" t="str">
        <f t="shared" si="85"/>
        <v>EC</v>
      </c>
      <c r="M937" s="19" t="str">
        <f t="shared" si="86"/>
        <v>2024</v>
      </c>
      <c r="N937" s="19" t="str">
        <f t="shared" si="87"/>
        <v>2024 EC 3</v>
      </c>
      <c r="O937" s="19">
        <f>INDEX('Points ref'!B:B, MATCH($N937, 'Points ref'!A:A, 0))</f>
        <v>70</v>
      </c>
      <c r="P937" s="21" t="str">
        <f t="shared" si="88"/>
        <v>[SRB] MIJALKOVIC, Marko (b5a89f28)</v>
      </c>
      <c r="Q937" s="30">
        <f t="shared" ca="1" si="89"/>
        <v>49</v>
      </c>
    </row>
    <row r="938" spans="1:17" x14ac:dyDescent="0.2">
      <c r="A938" t="s">
        <v>2087</v>
      </c>
      <c r="B938" t="s">
        <v>36</v>
      </c>
      <c r="C938" t="s">
        <v>2088</v>
      </c>
      <c r="D938" t="s">
        <v>2089</v>
      </c>
      <c r="E938">
        <v>1</v>
      </c>
      <c r="F938" s="28">
        <v>28821</v>
      </c>
      <c r="G938" t="s">
        <v>376</v>
      </c>
      <c r="H938" t="s">
        <v>51</v>
      </c>
      <c r="I938">
        <v>3</v>
      </c>
      <c r="J938" t="s">
        <v>1920</v>
      </c>
      <c r="K938" s="19" t="str">
        <f t="shared" si="84"/>
        <v>m</v>
      </c>
      <c r="L938" s="19" t="str">
        <f t="shared" si="85"/>
        <v>EC</v>
      </c>
      <c r="M938" s="19" t="str">
        <f t="shared" si="86"/>
        <v>2024</v>
      </c>
      <c r="N938" s="19" t="str">
        <f t="shared" si="87"/>
        <v>2024 EC 3</v>
      </c>
      <c r="O938" s="19">
        <f>INDEX('Points ref'!B:B, MATCH($N938, 'Points ref'!A:A, 0))</f>
        <v>70</v>
      </c>
      <c r="P938" s="21" t="str">
        <f t="shared" si="88"/>
        <v>[AZE] ALIBAYLI, Ali (a746eda8)</v>
      </c>
      <c r="Q938" s="30">
        <f t="shared" ca="1" si="89"/>
        <v>47</v>
      </c>
    </row>
    <row r="939" spans="1:17" x14ac:dyDescent="0.2">
      <c r="A939" t="s">
        <v>1223</v>
      </c>
      <c r="B939" t="s">
        <v>16</v>
      </c>
      <c r="C939" t="s">
        <v>1224</v>
      </c>
      <c r="D939" t="s">
        <v>1225</v>
      </c>
      <c r="E939">
        <v>1</v>
      </c>
      <c r="F939" s="28">
        <v>28398</v>
      </c>
      <c r="G939" t="s">
        <v>376</v>
      </c>
      <c r="H939" t="s">
        <v>66</v>
      </c>
      <c r="I939">
        <v>1</v>
      </c>
      <c r="J939" t="s">
        <v>1920</v>
      </c>
      <c r="K939" s="19" t="str">
        <f t="shared" si="84"/>
        <v>m</v>
      </c>
      <c r="L939" s="19" t="str">
        <f t="shared" si="85"/>
        <v>EC</v>
      </c>
      <c r="M939" s="19" t="str">
        <f t="shared" si="86"/>
        <v>2024</v>
      </c>
      <c r="N939" s="19" t="str">
        <f t="shared" si="87"/>
        <v>2024 EC 1</v>
      </c>
      <c r="O939" s="19">
        <f>INDEX('Points ref'!B:B, MATCH($N939, 'Points ref'!A:A, 0))</f>
        <v>175</v>
      </c>
      <c r="P939" s="21" t="str">
        <f t="shared" si="88"/>
        <v>[FRA] MARTELET, Florent (fe32db72)</v>
      </c>
      <c r="Q939" s="30">
        <f t="shared" ca="1" si="89"/>
        <v>48</v>
      </c>
    </row>
    <row r="940" spans="1:17" x14ac:dyDescent="0.2">
      <c r="A940" t="s">
        <v>2090</v>
      </c>
      <c r="B940" t="s">
        <v>283</v>
      </c>
      <c r="C940" t="s">
        <v>2091</v>
      </c>
      <c r="D940" t="s">
        <v>2092</v>
      </c>
      <c r="E940">
        <v>1</v>
      </c>
      <c r="F940" s="28">
        <v>28122</v>
      </c>
      <c r="G940" t="s">
        <v>376</v>
      </c>
      <c r="H940" t="s">
        <v>66</v>
      </c>
      <c r="I940">
        <v>2</v>
      </c>
      <c r="J940" t="s">
        <v>1920</v>
      </c>
      <c r="K940" s="19" t="str">
        <f t="shared" si="84"/>
        <v>m</v>
      </c>
      <c r="L940" s="19" t="str">
        <f t="shared" si="85"/>
        <v>EC</v>
      </c>
      <c r="M940" s="19" t="str">
        <f t="shared" si="86"/>
        <v>2024</v>
      </c>
      <c r="N940" s="19" t="str">
        <f t="shared" si="87"/>
        <v>2024 EC 2</v>
      </c>
      <c r="O940" s="19">
        <f>INDEX('Points ref'!B:B, MATCH($N940, 'Points ref'!A:A, 0))</f>
        <v>105</v>
      </c>
      <c r="P940" s="21" t="str">
        <f t="shared" si="88"/>
        <v>[BUL] SHISHKOV, Georgi (7ebe7e36)</v>
      </c>
      <c r="Q940" s="30">
        <f t="shared" ca="1" si="89"/>
        <v>49</v>
      </c>
    </row>
    <row r="941" spans="1:17" x14ac:dyDescent="0.2">
      <c r="A941" t="s">
        <v>2093</v>
      </c>
      <c r="B941" t="s">
        <v>27</v>
      </c>
      <c r="C941" t="s">
        <v>2094</v>
      </c>
      <c r="D941" t="s">
        <v>2095</v>
      </c>
      <c r="E941">
        <v>1</v>
      </c>
      <c r="F941" s="28">
        <v>28186</v>
      </c>
      <c r="G941" t="s">
        <v>376</v>
      </c>
      <c r="H941" t="s">
        <v>66</v>
      </c>
      <c r="I941">
        <v>3</v>
      </c>
      <c r="J941" t="s">
        <v>1920</v>
      </c>
      <c r="K941" s="19" t="str">
        <f t="shared" si="84"/>
        <v>m</v>
      </c>
      <c r="L941" s="19" t="str">
        <f t="shared" si="85"/>
        <v>EC</v>
      </c>
      <c r="M941" s="19" t="str">
        <f t="shared" si="86"/>
        <v>2024</v>
      </c>
      <c r="N941" s="19" t="str">
        <f t="shared" si="87"/>
        <v>2024 EC 3</v>
      </c>
      <c r="O941" s="19">
        <f>INDEX('Points ref'!B:B, MATCH($N941, 'Points ref'!A:A, 0))</f>
        <v>70</v>
      </c>
      <c r="P941" s="21" t="str">
        <f t="shared" si="88"/>
        <v>[ITA] COSTANZA, vito (f23d9b85)</v>
      </c>
      <c r="Q941" s="30">
        <f t="shared" ca="1" si="89"/>
        <v>48</v>
      </c>
    </row>
    <row r="942" spans="1:17" x14ac:dyDescent="0.2">
      <c r="A942" t="s">
        <v>1226</v>
      </c>
      <c r="B942" t="s">
        <v>40</v>
      </c>
      <c r="C942" t="s">
        <v>1227</v>
      </c>
      <c r="D942" t="s">
        <v>1228</v>
      </c>
      <c r="E942">
        <v>1</v>
      </c>
      <c r="F942" s="28">
        <v>28602</v>
      </c>
      <c r="G942" t="s">
        <v>376</v>
      </c>
      <c r="H942" t="s">
        <v>66</v>
      </c>
      <c r="I942">
        <v>3</v>
      </c>
      <c r="J942" t="s">
        <v>1920</v>
      </c>
      <c r="K942" s="19" t="str">
        <f t="shared" si="84"/>
        <v>m</v>
      </c>
      <c r="L942" s="19" t="str">
        <f t="shared" si="85"/>
        <v>EC</v>
      </c>
      <c r="M942" s="19" t="str">
        <f t="shared" si="86"/>
        <v>2024</v>
      </c>
      <c r="N942" s="19" t="str">
        <f t="shared" si="87"/>
        <v>2024 EC 3</v>
      </c>
      <c r="O942" s="19">
        <f>INDEX('Points ref'!B:B, MATCH($N942, 'Points ref'!A:A, 0))</f>
        <v>70</v>
      </c>
      <c r="P942" s="21" t="str">
        <f t="shared" si="88"/>
        <v>[POL] GAJDAMAKIN, Radoslaw (8f649386)</v>
      </c>
      <c r="Q942" s="30">
        <f t="shared" ca="1" si="89"/>
        <v>47</v>
      </c>
    </row>
    <row r="943" spans="1:17" x14ac:dyDescent="0.2">
      <c r="A943" t="s">
        <v>1234</v>
      </c>
      <c r="B943" t="s">
        <v>487</v>
      </c>
      <c r="C943" t="s">
        <v>1235</v>
      </c>
      <c r="D943" t="s">
        <v>1236</v>
      </c>
      <c r="E943">
        <v>1</v>
      </c>
      <c r="F943" s="28">
        <v>28145</v>
      </c>
      <c r="G943" t="s">
        <v>376</v>
      </c>
      <c r="H943" t="s">
        <v>79</v>
      </c>
      <c r="I943">
        <v>1</v>
      </c>
      <c r="J943" t="s">
        <v>1920</v>
      </c>
      <c r="K943" s="19" t="str">
        <f t="shared" si="84"/>
        <v>m</v>
      </c>
      <c r="L943" s="19" t="str">
        <f t="shared" si="85"/>
        <v>EC</v>
      </c>
      <c r="M943" s="19" t="str">
        <f t="shared" si="86"/>
        <v>2024</v>
      </c>
      <c r="N943" s="19" t="str">
        <f t="shared" si="87"/>
        <v>2024 EC 1</v>
      </c>
      <c r="O943" s="19">
        <f>INDEX('Points ref'!B:B, MATCH($N943, 'Points ref'!A:A, 0))</f>
        <v>175</v>
      </c>
      <c r="P943" s="21" t="str">
        <f t="shared" si="88"/>
        <v>[CRO] SANCIC, Josip (97136b93)</v>
      </c>
      <c r="Q943" s="30">
        <f t="shared" ca="1" si="89"/>
        <v>48</v>
      </c>
    </row>
    <row r="944" spans="1:17" x14ac:dyDescent="0.2">
      <c r="A944" t="s">
        <v>2096</v>
      </c>
      <c r="B944" t="s">
        <v>27</v>
      </c>
      <c r="C944" t="s">
        <v>2097</v>
      </c>
      <c r="D944" t="s">
        <v>2098</v>
      </c>
      <c r="E944">
        <v>1</v>
      </c>
      <c r="F944" s="28">
        <v>28875</v>
      </c>
      <c r="G944" t="s">
        <v>376</v>
      </c>
      <c r="H944" t="s">
        <v>79</v>
      </c>
      <c r="I944">
        <v>2</v>
      </c>
      <c r="J944" t="s">
        <v>1920</v>
      </c>
      <c r="K944" s="19" t="str">
        <f t="shared" si="84"/>
        <v>m</v>
      </c>
      <c r="L944" s="19" t="str">
        <f t="shared" si="85"/>
        <v>EC</v>
      </c>
      <c r="M944" s="19" t="str">
        <f t="shared" si="86"/>
        <v>2024</v>
      </c>
      <c r="N944" s="19" t="str">
        <f t="shared" si="87"/>
        <v>2024 EC 2</v>
      </c>
      <c r="O944" s="19">
        <f>INDEX('Points ref'!B:B, MATCH($N944, 'Points ref'!A:A, 0))</f>
        <v>105</v>
      </c>
      <c r="P944" s="21" t="str">
        <f t="shared" si="88"/>
        <v>[ITA] TITOV, Serghei (1ba342f3)</v>
      </c>
      <c r="Q944" s="30">
        <f t="shared" ca="1" si="89"/>
        <v>46</v>
      </c>
    </row>
    <row r="945" spans="1:17" x14ac:dyDescent="0.2">
      <c r="A945" t="s">
        <v>424</v>
      </c>
      <c r="B945" t="s">
        <v>23</v>
      </c>
      <c r="C945" t="s">
        <v>425</v>
      </c>
      <c r="D945" t="s">
        <v>411</v>
      </c>
      <c r="E945">
        <v>1</v>
      </c>
      <c r="F945" s="28">
        <v>28453</v>
      </c>
      <c r="G945" t="s">
        <v>376</v>
      </c>
      <c r="H945" t="s">
        <v>79</v>
      </c>
      <c r="I945">
        <v>3</v>
      </c>
      <c r="J945" t="s">
        <v>1920</v>
      </c>
      <c r="K945" s="19" t="str">
        <f t="shared" si="84"/>
        <v>m</v>
      </c>
      <c r="L945" s="19" t="str">
        <f t="shared" si="85"/>
        <v>EC</v>
      </c>
      <c r="M945" s="19" t="str">
        <f t="shared" si="86"/>
        <v>2024</v>
      </c>
      <c r="N945" s="19" t="str">
        <f t="shared" si="87"/>
        <v>2024 EC 3</v>
      </c>
      <c r="O945" s="19">
        <f>INDEX('Points ref'!B:B, MATCH($N945, 'Points ref'!A:A, 0))</f>
        <v>70</v>
      </c>
      <c r="P945" s="21" t="str">
        <f t="shared" si="88"/>
        <v>[CZE] STRITESKY, Adam (a4a4d15e)</v>
      </c>
      <c r="Q945" s="30">
        <f t="shared" ca="1" si="89"/>
        <v>48</v>
      </c>
    </row>
    <row r="946" spans="1:17" x14ac:dyDescent="0.2">
      <c r="A946" t="s">
        <v>2099</v>
      </c>
      <c r="B946" t="s">
        <v>44</v>
      </c>
      <c r="C946" t="s">
        <v>1801</v>
      </c>
      <c r="D946" t="s">
        <v>2100</v>
      </c>
      <c r="E946">
        <v>1</v>
      </c>
      <c r="F946" s="28">
        <v>27703</v>
      </c>
      <c r="G946" t="s">
        <v>376</v>
      </c>
      <c r="H946" t="s">
        <v>79</v>
      </c>
      <c r="I946">
        <v>3</v>
      </c>
      <c r="J946" t="s">
        <v>1920</v>
      </c>
      <c r="K946" s="19" t="str">
        <f t="shared" si="84"/>
        <v>m</v>
      </c>
      <c r="L946" s="19" t="str">
        <f t="shared" si="85"/>
        <v>EC</v>
      </c>
      <c r="M946" s="19" t="str">
        <f t="shared" si="86"/>
        <v>2024</v>
      </c>
      <c r="N946" s="19" t="str">
        <f t="shared" si="87"/>
        <v>2024 EC 3</v>
      </c>
      <c r="O946" s="19">
        <f>INDEX('Points ref'!B:B, MATCH($N946, 'Points ref'!A:A, 0))</f>
        <v>70</v>
      </c>
      <c r="P946" s="21" t="str">
        <f t="shared" si="88"/>
        <v>[BEL] CHRISTIAENS, Sven (de25c9fa)</v>
      </c>
      <c r="Q946" s="30">
        <f t="shared" ca="1" si="89"/>
        <v>50</v>
      </c>
    </row>
    <row r="947" spans="1:17" x14ac:dyDescent="0.2">
      <c r="A947" t="s">
        <v>2101</v>
      </c>
      <c r="B947" t="s">
        <v>36</v>
      </c>
      <c r="C947" t="s">
        <v>296</v>
      </c>
      <c r="D947" t="s">
        <v>2102</v>
      </c>
      <c r="E947">
        <v>1</v>
      </c>
      <c r="F947" s="28">
        <v>28338</v>
      </c>
      <c r="G947" t="s">
        <v>376</v>
      </c>
      <c r="H947" t="s">
        <v>93</v>
      </c>
      <c r="I947">
        <v>1</v>
      </c>
      <c r="J947" t="s">
        <v>1920</v>
      </c>
      <c r="K947" s="19" t="str">
        <f t="shared" si="84"/>
        <v>m</v>
      </c>
      <c r="L947" s="19" t="str">
        <f t="shared" si="85"/>
        <v>EC</v>
      </c>
      <c r="M947" s="19" t="str">
        <f t="shared" si="86"/>
        <v>2024</v>
      </c>
      <c r="N947" s="19" t="str">
        <f t="shared" si="87"/>
        <v>2024 EC 1</v>
      </c>
      <c r="O947" s="19">
        <f>INDEX('Points ref'!B:B, MATCH($N947, 'Points ref'!A:A, 0))</f>
        <v>175</v>
      </c>
      <c r="P947" s="21" t="str">
        <f t="shared" si="88"/>
        <v>[AZE] HUSEYNOV, Emil (fc6c3d27)</v>
      </c>
      <c r="Q947" s="30">
        <f t="shared" ca="1" si="89"/>
        <v>48</v>
      </c>
    </row>
    <row r="948" spans="1:17" x14ac:dyDescent="0.2">
      <c r="A948" t="s">
        <v>436</v>
      </c>
      <c r="B948" t="s">
        <v>437</v>
      </c>
      <c r="C948" t="s">
        <v>438</v>
      </c>
      <c r="D948" t="s">
        <v>439</v>
      </c>
      <c r="E948">
        <v>1</v>
      </c>
      <c r="F948" s="28">
        <v>27899</v>
      </c>
      <c r="G948" t="s">
        <v>376</v>
      </c>
      <c r="H948" t="s">
        <v>93</v>
      </c>
      <c r="I948">
        <v>2</v>
      </c>
      <c r="J948" t="s">
        <v>1920</v>
      </c>
      <c r="K948" s="19" t="str">
        <f t="shared" si="84"/>
        <v>m</v>
      </c>
      <c r="L948" s="19" t="str">
        <f t="shared" si="85"/>
        <v>EC</v>
      </c>
      <c r="M948" s="19" t="str">
        <f t="shared" si="86"/>
        <v>2024</v>
      </c>
      <c r="N948" s="19" t="str">
        <f t="shared" si="87"/>
        <v>2024 EC 2</v>
      </c>
      <c r="O948" s="19">
        <f>INDEX('Points ref'!B:B, MATCH($N948, 'Points ref'!A:A, 0))</f>
        <v>105</v>
      </c>
      <c r="P948" s="21" t="str">
        <f t="shared" si="88"/>
        <v>[POR] BOLOTO, Antonio (4f6acd97)</v>
      </c>
      <c r="Q948" s="30">
        <f t="shared" ca="1" si="89"/>
        <v>49</v>
      </c>
    </row>
    <row r="949" spans="1:17" x14ac:dyDescent="0.2">
      <c r="A949" t="s">
        <v>431</v>
      </c>
      <c r="B949" t="s">
        <v>23</v>
      </c>
      <c r="C949" t="s">
        <v>432</v>
      </c>
      <c r="D949" t="s">
        <v>433</v>
      </c>
      <c r="E949">
        <v>1</v>
      </c>
      <c r="F949" s="28">
        <v>27464</v>
      </c>
      <c r="G949" t="s">
        <v>376</v>
      </c>
      <c r="H949" t="s">
        <v>93</v>
      </c>
      <c r="I949">
        <v>3</v>
      </c>
      <c r="J949" t="s">
        <v>1920</v>
      </c>
      <c r="K949" s="19" t="str">
        <f t="shared" si="84"/>
        <v>m</v>
      </c>
      <c r="L949" s="19" t="str">
        <f t="shared" si="85"/>
        <v>EC</v>
      </c>
      <c r="M949" s="19" t="str">
        <f t="shared" si="86"/>
        <v>2024</v>
      </c>
      <c r="N949" s="19" t="str">
        <f t="shared" si="87"/>
        <v>2024 EC 3</v>
      </c>
      <c r="O949" s="19">
        <f>INDEX('Points ref'!B:B, MATCH($N949, 'Points ref'!A:A, 0))</f>
        <v>70</v>
      </c>
      <c r="P949" s="21" t="str">
        <f t="shared" si="88"/>
        <v>[CZE] MARTINEK, Roman (923d89f9)</v>
      </c>
      <c r="Q949" s="30">
        <f t="shared" ca="1" si="89"/>
        <v>50</v>
      </c>
    </row>
    <row r="950" spans="1:17" x14ac:dyDescent="0.2">
      <c r="A950" t="s">
        <v>434</v>
      </c>
      <c r="B950" t="s">
        <v>413</v>
      </c>
      <c r="C950" t="s">
        <v>435</v>
      </c>
      <c r="D950" t="s">
        <v>294</v>
      </c>
      <c r="E950">
        <v>1</v>
      </c>
      <c r="F950" s="28">
        <v>27712</v>
      </c>
      <c r="G950" t="s">
        <v>376</v>
      </c>
      <c r="H950" t="s">
        <v>93</v>
      </c>
      <c r="I950">
        <v>3</v>
      </c>
      <c r="J950" t="s">
        <v>1920</v>
      </c>
      <c r="K950" s="19" t="str">
        <f t="shared" si="84"/>
        <v>m</v>
      </c>
      <c r="L950" s="19" t="str">
        <f t="shared" si="85"/>
        <v>EC</v>
      </c>
      <c r="M950" s="19" t="str">
        <f t="shared" si="86"/>
        <v>2024</v>
      </c>
      <c r="N950" s="19" t="str">
        <f t="shared" si="87"/>
        <v>2024 EC 3</v>
      </c>
      <c r="O950" s="19">
        <f>INDEX('Points ref'!B:B, MATCH($N950, 'Points ref'!A:A, 0))</f>
        <v>70</v>
      </c>
      <c r="P950" s="21" t="str">
        <f t="shared" si="88"/>
        <v>[SVK] SLABY, Martin (494fcbbb)</v>
      </c>
      <c r="Q950" s="30">
        <f t="shared" ca="1" si="89"/>
        <v>50</v>
      </c>
    </row>
    <row r="951" spans="1:17" x14ac:dyDescent="0.2">
      <c r="A951" t="s">
        <v>452</v>
      </c>
      <c r="B951" t="s">
        <v>90</v>
      </c>
      <c r="C951" t="s">
        <v>453</v>
      </c>
      <c r="D951" t="s">
        <v>454</v>
      </c>
      <c r="E951">
        <v>1</v>
      </c>
      <c r="F951" s="28">
        <v>27790</v>
      </c>
      <c r="G951" t="s">
        <v>376</v>
      </c>
      <c r="H951" t="s">
        <v>106</v>
      </c>
      <c r="I951">
        <v>1</v>
      </c>
      <c r="J951" t="s">
        <v>1920</v>
      </c>
      <c r="K951" s="19" t="str">
        <f t="shared" si="84"/>
        <v>m</v>
      </c>
      <c r="L951" s="19" t="str">
        <f t="shared" si="85"/>
        <v>EC</v>
      </c>
      <c r="M951" s="19" t="str">
        <f t="shared" si="86"/>
        <v>2024</v>
      </c>
      <c r="N951" s="19" t="str">
        <f t="shared" si="87"/>
        <v>2024 EC 1</v>
      </c>
      <c r="O951" s="19">
        <f>INDEX('Points ref'!B:B, MATCH($N951, 'Points ref'!A:A, 0))</f>
        <v>175</v>
      </c>
      <c r="P951" s="21" t="str">
        <f t="shared" si="88"/>
        <v>[ROU] GAVRIS, Aurel (ba38beaa)</v>
      </c>
      <c r="Q951" s="30">
        <f t="shared" ca="1" si="89"/>
        <v>49</v>
      </c>
    </row>
    <row r="952" spans="1:17" x14ac:dyDescent="0.2">
      <c r="A952" t="s">
        <v>446</v>
      </c>
      <c r="B952" t="s">
        <v>95</v>
      </c>
      <c r="C952" t="s">
        <v>447</v>
      </c>
      <c r="D952" t="s">
        <v>448</v>
      </c>
      <c r="E952">
        <v>1</v>
      </c>
      <c r="F952" s="28">
        <v>28332</v>
      </c>
      <c r="G952" t="s">
        <v>376</v>
      </c>
      <c r="H952" t="s">
        <v>106</v>
      </c>
      <c r="I952">
        <v>2</v>
      </c>
      <c r="J952" t="s">
        <v>1920</v>
      </c>
      <c r="K952" s="19" t="str">
        <f t="shared" si="84"/>
        <v>m</v>
      </c>
      <c r="L952" s="19" t="str">
        <f t="shared" si="85"/>
        <v>EC</v>
      </c>
      <c r="M952" s="19" t="str">
        <f t="shared" si="86"/>
        <v>2024</v>
      </c>
      <c r="N952" s="19" t="str">
        <f t="shared" si="87"/>
        <v>2024 EC 2</v>
      </c>
      <c r="O952" s="19">
        <f>INDEX('Points ref'!B:B, MATCH($N952, 'Points ref'!A:A, 0))</f>
        <v>105</v>
      </c>
      <c r="P952" s="21" t="str">
        <f t="shared" si="88"/>
        <v>[FIN] SALMELA, Juha-Matti (fdbd8a87)</v>
      </c>
      <c r="Q952" s="30">
        <f t="shared" ca="1" si="89"/>
        <v>48</v>
      </c>
    </row>
    <row r="953" spans="1:17" x14ac:dyDescent="0.2">
      <c r="A953" t="s">
        <v>1658</v>
      </c>
      <c r="B953" t="s">
        <v>53</v>
      </c>
      <c r="C953" t="s">
        <v>1659</v>
      </c>
      <c r="D953" t="s">
        <v>204</v>
      </c>
      <c r="E953">
        <v>1</v>
      </c>
      <c r="F953" s="28">
        <v>28010</v>
      </c>
      <c r="G953" t="s">
        <v>376</v>
      </c>
      <c r="H953" t="s">
        <v>106</v>
      </c>
      <c r="I953">
        <v>3</v>
      </c>
      <c r="J953" t="s">
        <v>1920</v>
      </c>
      <c r="K953" s="19" t="str">
        <f t="shared" si="84"/>
        <v>m</v>
      </c>
      <c r="L953" s="19" t="str">
        <f t="shared" si="85"/>
        <v>EC</v>
      </c>
      <c r="M953" s="19" t="str">
        <f t="shared" si="86"/>
        <v>2024</v>
      </c>
      <c r="N953" s="19" t="str">
        <f t="shared" si="87"/>
        <v>2024 EC 3</v>
      </c>
      <c r="O953" s="19">
        <f>INDEX('Points ref'!B:B, MATCH($N953, 'Points ref'!A:A, 0))</f>
        <v>70</v>
      </c>
      <c r="P953" s="21" t="str">
        <f t="shared" si="88"/>
        <v>[GER] TAEUSCHER, Rene (da44ca84)</v>
      </c>
      <c r="Q953" s="30">
        <f t="shared" ca="1" si="89"/>
        <v>49</v>
      </c>
    </row>
    <row r="954" spans="1:17" x14ac:dyDescent="0.2">
      <c r="A954" t="s">
        <v>449</v>
      </c>
      <c r="B954" t="s">
        <v>413</v>
      </c>
      <c r="C954" t="s">
        <v>450</v>
      </c>
      <c r="D954" t="s">
        <v>451</v>
      </c>
      <c r="E954">
        <v>1</v>
      </c>
      <c r="F954" s="28">
        <v>28063</v>
      </c>
      <c r="G954" t="s">
        <v>376</v>
      </c>
      <c r="H954" t="s">
        <v>106</v>
      </c>
      <c r="I954">
        <v>3</v>
      </c>
      <c r="J954" t="s">
        <v>1920</v>
      </c>
      <c r="K954" s="19" t="str">
        <f t="shared" si="84"/>
        <v>m</v>
      </c>
      <c r="L954" s="19" t="str">
        <f t="shared" si="85"/>
        <v>EC</v>
      </c>
      <c r="M954" s="19" t="str">
        <f t="shared" si="86"/>
        <v>2024</v>
      </c>
      <c r="N954" s="19" t="str">
        <f t="shared" si="87"/>
        <v>2024 EC 3</v>
      </c>
      <c r="O954" s="19">
        <f>INDEX('Points ref'!B:B, MATCH($N954, 'Points ref'!A:A, 0))</f>
        <v>70</v>
      </c>
      <c r="P954" s="21" t="str">
        <f t="shared" si="88"/>
        <v>[SVK] CICMANEC, Rastislav (a7cf4492)</v>
      </c>
      <c r="Q954" s="30">
        <f t="shared" ca="1" si="89"/>
        <v>49</v>
      </c>
    </row>
    <row r="955" spans="1:17" x14ac:dyDescent="0.2">
      <c r="A955" t="s">
        <v>342</v>
      </c>
      <c r="B955" t="s">
        <v>16</v>
      </c>
      <c r="C955" t="s">
        <v>343</v>
      </c>
      <c r="D955" t="s">
        <v>344</v>
      </c>
      <c r="E955">
        <v>2</v>
      </c>
      <c r="F955" s="28">
        <v>28905</v>
      </c>
      <c r="G955" t="s">
        <v>458</v>
      </c>
      <c r="H955" t="s">
        <v>230</v>
      </c>
      <c r="I955">
        <v>1</v>
      </c>
      <c r="J955" t="s">
        <v>1920</v>
      </c>
      <c r="K955" s="19" t="str">
        <f t="shared" si="84"/>
        <v>w</v>
      </c>
      <c r="L955" s="19" t="str">
        <f t="shared" si="85"/>
        <v>EC</v>
      </c>
      <c r="M955" s="19" t="str">
        <f t="shared" si="86"/>
        <v>2024</v>
      </c>
      <c r="N955" s="19" t="str">
        <f t="shared" si="87"/>
        <v>2024 EC 1</v>
      </c>
      <c r="O955" s="19">
        <f>INDEX('Points ref'!B:B, MATCH($N955, 'Points ref'!A:A, 0))</f>
        <v>175</v>
      </c>
      <c r="P955" s="21" t="str">
        <f t="shared" si="88"/>
        <v>[FRA] BARBERIO, Cecile (f15572c8)</v>
      </c>
      <c r="Q955" s="30">
        <f t="shared" ca="1" si="89"/>
        <v>46</v>
      </c>
    </row>
    <row r="956" spans="1:17" x14ac:dyDescent="0.2">
      <c r="A956" t="s">
        <v>2103</v>
      </c>
      <c r="B956" t="s">
        <v>16</v>
      </c>
      <c r="C956" t="s">
        <v>2104</v>
      </c>
      <c r="D956" t="s">
        <v>2105</v>
      </c>
      <c r="E956">
        <v>2</v>
      </c>
      <c r="F956" s="28">
        <v>27599</v>
      </c>
      <c r="G956" t="s">
        <v>458</v>
      </c>
      <c r="H956" t="s">
        <v>230</v>
      </c>
      <c r="I956">
        <v>2</v>
      </c>
      <c r="J956" t="s">
        <v>1920</v>
      </c>
      <c r="K956" s="19" t="str">
        <f t="shared" si="84"/>
        <v>w</v>
      </c>
      <c r="L956" s="19" t="str">
        <f t="shared" si="85"/>
        <v>EC</v>
      </c>
      <c r="M956" s="19" t="str">
        <f t="shared" si="86"/>
        <v>2024</v>
      </c>
      <c r="N956" s="19" t="str">
        <f t="shared" si="87"/>
        <v>2024 EC 2</v>
      </c>
      <c r="O956" s="19">
        <f>INDEX('Points ref'!B:B, MATCH($N956, 'Points ref'!A:A, 0))</f>
        <v>105</v>
      </c>
      <c r="P956" s="21" t="str">
        <f t="shared" si="88"/>
        <v>[FRA] CHEYMOL, CARINE (6b849f6f)</v>
      </c>
      <c r="Q956" s="30">
        <f t="shared" ca="1" si="89"/>
        <v>50</v>
      </c>
    </row>
    <row r="957" spans="1:17" x14ac:dyDescent="0.2">
      <c r="A957" t="s">
        <v>1264</v>
      </c>
      <c r="B957" t="s">
        <v>174</v>
      </c>
      <c r="C957" t="s">
        <v>1265</v>
      </c>
      <c r="D957" t="s">
        <v>1266</v>
      </c>
      <c r="E957">
        <v>2</v>
      </c>
      <c r="F957" s="28">
        <v>27537</v>
      </c>
      <c r="G957" t="s">
        <v>458</v>
      </c>
      <c r="H957" t="s">
        <v>230</v>
      </c>
      <c r="I957">
        <v>3</v>
      </c>
      <c r="J957" t="s">
        <v>1920</v>
      </c>
      <c r="K957" s="19" t="str">
        <f t="shared" si="84"/>
        <v>w</v>
      </c>
      <c r="L957" s="19" t="str">
        <f t="shared" si="85"/>
        <v>EC</v>
      </c>
      <c r="M957" s="19" t="str">
        <f t="shared" si="86"/>
        <v>2024</v>
      </c>
      <c r="N957" s="19" t="str">
        <f t="shared" si="87"/>
        <v>2024 EC 3</v>
      </c>
      <c r="O957" s="19">
        <f>INDEX('Points ref'!B:B, MATCH($N957, 'Points ref'!A:A, 0))</f>
        <v>70</v>
      </c>
      <c r="P957" s="21" t="str">
        <f t="shared" si="88"/>
        <v>[ESP] ROLDAN VIAR, Ana (ad98a726)</v>
      </c>
      <c r="Q957" s="30">
        <f t="shared" ca="1" si="89"/>
        <v>50</v>
      </c>
    </row>
    <row r="958" spans="1:17" x14ac:dyDescent="0.2">
      <c r="A958" t="s">
        <v>2106</v>
      </c>
      <c r="B958" t="s">
        <v>2107</v>
      </c>
      <c r="C958" t="s">
        <v>2108</v>
      </c>
      <c r="D958" t="s">
        <v>2109</v>
      </c>
      <c r="E958">
        <v>2</v>
      </c>
      <c r="F958" s="28">
        <v>30307</v>
      </c>
      <c r="G958" t="s">
        <v>458</v>
      </c>
      <c r="H958" t="s">
        <v>117</v>
      </c>
      <c r="I958">
        <v>1</v>
      </c>
      <c r="J958" t="s">
        <v>1920</v>
      </c>
      <c r="K958" s="19" t="str">
        <f t="shared" si="84"/>
        <v>w</v>
      </c>
      <c r="L958" s="19" t="str">
        <f t="shared" si="85"/>
        <v>EC</v>
      </c>
      <c r="M958" s="19" t="str">
        <f t="shared" si="86"/>
        <v>2024</v>
      </c>
      <c r="N958" s="19" t="str">
        <f t="shared" si="87"/>
        <v>2024 EC 1</v>
      </c>
      <c r="O958" s="19">
        <f>INDEX('Points ref'!B:B, MATCH($N958, 'Points ref'!A:A, 0))</f>
        <v>175</v>
      </c>
      <c r="P958" s="21" t="str">
        <f t="shared" si="88"/>
        <v>[MNE] MARTINOVIC, Mirjana (4a9cefdf)</v>
      </c>
      <c r="Q958" s="30">
        <f t="shared" ca="1" si="89"/>
        <v>43</v>
      </c>
    </row>
    <row r="959" spans="1:17" x14ac:dyDescent="0.2">
      <c r="A959" t="s">
        <v>2110</v>
      </c>
      <c r="B959" t="s">
        <v>16</v>
      </c>
      <c r="C959" t="s">
        <v>2111</v>
      </c>
      <c r="D959" t="s">
        <v>2112</v>
      </c>
      <c r="E959">
        <v>2</v>
      </c>
      <c r="F959" s="28">
        <v>28632</v>
      </c>
      <c r="G959" t="s">
        <v>458</v>
      </c>
      <c r="H959" t="s">
        <v>117</v>
      </c>
      <c r="I959">
        <v>2</v>
      </c>
      <c r="J959" t="s">
        <v>1920</v>
      </c>
      <c r="K959" s="19" t="str">
        <f t="shared" si="84"/>
        <v>w</v>
      </c>
      <c r="L959" s="19" t="str">
        <f t="shared" si="85"/>
        <v>EC</v>
      </c>
      <c r="M959" s="19" t="str">
        <f t="shared" si="86"/>
        <v>2024</v>
      </c>
      <c r="N959" s="19" t="str">
        <f t="shared" si="87"/>
        <v>2024 EC 2</v>
      </c>
      <c r="O959" s="19">
        <f>INDEX('Points ref'!B:B, MATCH($N959, 'Points ref'!A:A, 0))</f>
        <v>105</v>
      </c>
      <c r="P959" s="21" t="str">
        <f t="shared" si="88"/>
        <v>[FRA] BUFFETRILLE, Jennifer (ef855b9f)</v>
      </c>
      <c r="Q959" s="30">
        <f t="shared" ca="1" si="89"/>
        <v>47</v>
      </c>
    </row>
    <row r="960" spans="1:17" x14ac:dyDescent="0.2">
      <c r="A960" t="s">
        <v>480</v>
      </c>
      <c r="B960" t="s">
        <v>16</v>
      </c>
      <c r="C960" t="s">
        <v>481</v>
      </c>
      <c r="D960" t="s">
        <v>482</v>
      </c>
      <c r="E960">
        <v>2</v>
      </c>
      <c r="F960" s="28">
        <v>28655</v>
      </c>
      <c r="G960" t="s">
        <v>458</v>
      </c>
      <c r="H960" t="s">
        <v>117</v>
      </c>
      <c r="I960">
        <v>3</v>
      </c>
      <c r="J960" t="s">
        <v>1920</v>
      </c>
      <c r="K960" s="19" t="str">
        <f t="shared" si="84"/>
        <v>w</v>
      </c>
      <c r="L960" s="19" t="str">
        <f t="shared" si="85"/>
        <v>EC</v>
      </c>
      <c r="M960" s="19" t="str">
        <f t="shared" si="86"/>
        <v>2024</v>
      </c>
      <c r="N960" s="19" t="str">
        <f t="shared" si="87"/>
        <v>2024 EC 3</v>
      </c>
      <c r="O960" s="19">
        <f>INDEX('Points ref'!B:B, MATCH($N960, 'Points ref'!A:A, 0))</f>
        <v>70</v>
      </c>
      <c r="P960" s="21" t="str">
        <f t="shared" si="88"/>
        <v>[FRA] ROLAND, Delphine (791d455a)</v>
      </c>
      <c r="Q960" s="30">
        <f t="shared" ca="1" si="89"/>
        <v>47</v>
      </c>
    </row>
    <row r="961" spans="1:17" x14ac:dyDescent="0.2">
      <c r="A961" t="s">
        <v>2113</v>
      </c>
      <c r="B961" t="s">
        <v>95</v>
      </c>
      <c r="C961" t="s">
        <v>2114</v>
      </c>
      <c r="D961" t="s">
        <v>2115</v>
      </c>
      <c r="E961">
        <v>2</v>
      </c>
      <c r="F961" s="28">
        <v>27424</v>
      </c>
      <c r="G961" t="s">
        <v>458</v>
      </c>
      <c r="H961" t="s">
        <v>127</v>
      </c>
      <c r="I961">
        <v>1</v>
      </c>
      <c r="J961" t="s">
        <v>1920</v>
      </c>
      <c r="K961" s="19" t="str">
        <f t="shared" si="84"/>
        <v>w</v>
      </c>
      <c r="L961" s="19" t="str">
        <f t="shared" si="85"/>
        <v>EC</v>
      </c>
      <c r="M961" s="19" t="str">
        <f t="shared" si="86"/>
        <v>2024</v>
      </c>
      <c r="N961" s="19" t="str">
        <f t="shared" si="87"/>
        <v>2024 EC 1</v>
      </c>
      <c r="O961" s="19">
        <f>INDEX('Points ref'!B:B, MATCH($N961, 'Points ref'!A:A, 0))</f>
        <v>175</v>
      </c>
      <c r="P961" s="21" t="str">
        <f t="shared" si="88"/>
        <v>[FIN] KOIVU, Susan (ee64ec21)</v>
      </c>
      <c r="Q961" s="30">
        <f t="shared" ca="1" si="89"/>
        <v>50</v>
      </c>
    </row>
    <row r="962" spans="1:17" x14ac:dyDescent="0.2">
      <c r="A962" t="s">
        <v>483</v>
      </c>
      <c r="B962" t="s">
        <v>53</v>
      </c>
      <c r="C962" t="s">
        <v>484</v>
      </c>
      <c r="D962" t="s">
        <v>485</v>
      </c>
      <c r="E962">
        <v>2</v>
      </c>
      <c r="F962" s="28">
        <v>28718</v>
      </c>
      <c r="G962" t="s">
        <v>458</v>
      </c>
      <c r="H962" t="s">
        <v>127</v>
      </c>
      <c r="I962">
        <v>2</v>
      </c>
      <c r="J962" t="s">
        <v>1920</v>
      </c>
      <c r="K962" s="19" t="str">
        <f t="shared" si="84"/>
        <v>w</v>
      </c>
      <c r="L962" s="19" t="str">
        <f t="shared" si="85"/>
        <v>EC</v>
      </c>
      <c r="M962" s="19" t="str">
        <f t="shared" si="86"/>
        <v>2024</v>
      </c>
      <c r="N962" s="19" t="str">
        <f t="shared" si="87"/>
        <v>2024 EC 2</v>
      </c>
      <c r="O962" s="19">
        <f>INDEX('Points ref'!B:B, MATCH($N962, 'Points ref'!A:A, 0))</f>
        <v>105</v>
      </c>
      <c r="P962" s="21" t="str">
        <f t="shared" si="88"/>
        <v>[GER] GLENZ, Simone (b6524255)</v>
      </c>
      <c r="Q962" s="30">
        <f t="shared" ca="1" si="89"/>
        <v>47</v>
      </c>
    </row>
    <row r="963" spans="1:17" x14ac:dyDescent="0.2">
      <c r="A963" t="s">
        <v>486</v>
      </c>
      <c r="B963" t="s">
        <v>487</v>
      </c>
      <c r="C963" t="s">
        <v>488</v>
      </c>
      <c r="D963" t="s">
        <v>489</v>
      </c>
      <c r="E963">
        <v>2</v>
      </c>
      <c r="F963" s="28">
        <v>27646</v>
      </c>
      <c r="G963" t="s">
        <v>458</v>
      </c>
      <c r="H963" t="s">
        <v>127</v>
      </c>
      <c r="I963">
        <v>3</v>
      </c>
      <c r="J963" t="s">
        <v>1920</v>
      </c>
      <c r="K963" s="19" t="str">
        <f t="shared" ref="K963:K1026" si="90">IF(MID(G963,LEN($G963)-1,1)="M","m","w")</f>
        <v>w</v>
      </c>
      <c r="L963" s="19" t="str">
        <f t="shared" ref="L963:L1026" si="91">IF(ISNUMBER(SEARCH("Cup", $J963)), "Cup", IF(ISNUMBER(SEARCH("European Judo Championships", $J963)), "EC", IF(ISNUMBER(SEARCH("World Championships", $J963)), "WC", "")))</f>
        <v>EC</v>
      </c>
      <c r="M963" s="19" t="str">
        <f t="shared" ref="M963:M1026" si="92">RIGHT($J963, 4)</f>
        <v>2024</v>
      </c>
      <c r="N963" s="19" t="str">
        <f t="shared" ref="N963:N1026" si="93">M963&amp;" "&amp;L963&amp;" "&amp;I963</f>
        <v>2024 EC 3</v>
      </c>
      <c r="O963" s="19">
        <f>INDEX('Points ref'!B:B, MATCH($N963, 'Points ref'!A:A, 0))</f>
        <v>70</v>
      </c>
      <c r="P963" s="21" t="str">
        <f t="shared" ref="P963:P1026" si="94">"["&amp;B963&amp;"] "&amp;C963&amp;", "&amp;D963&amp;" ("&amp;A963&amp;")"</f>
        <v>[CRO] MALTAR, Danijela (747e9bd9)</v>
      </c>
      <c r="Q963" s="30">
        <f t="shared" ref="Q963:Q1026" ca="1" si="95">YEAR(TODAY())-YEAR(F963)</f>
        <v>50</v>
      </c>
    </row>
    <row r="964" spans="1:17" x14ac:dyDescent="0.2">
      <c r="A964" t="s">
        <v>2116</v>
      </c>
      <c r="B964" t="s">
        <v>279</v>
      </c>
      <c r="C964" t="s">
        <v>2117</v>
      </c>
      <c r="D964" t="s">
        <v>2118</v>
      </c>
      <c r="E964">
        <v>2</v>
      </c>
      <c r="F964" s="28">
        <v>28747</v>
      </c>
      <c r="G964" t="s">
        <v>458</v>
      </c>
      <c r="H964" t="s">
        <v>261</v>
      </c>
      <c r="I964">
        <v>1</v>
      </c>
      <c r="J964" t="s">
        <v>1920</v>
      </c>
      <c r="K964" s="19" t="str">
        <f t="shared" si="90"/>
        <v>w</v>
      </c>
      <c r="L964" s="19" t="str">
        <f t="shared" si="91"/>
        <v>EC</v>
      </c>
      <c r="M964" s="19" t="str">
        <f t="shared" si="92"/>
        <v>2024</v>
      </c>
      <c r="N964" s="19" t="str">
        <f t="shared" si="93"/>
        <v>2024 EC 1</v>
      </c>
      <c r="O964" s="19">
        <f>INDEX('Points ref'!B:B, MATCH($N964, 'Points ref'!A:A, 0))</f>
        <v>175</v>
      </c>
      <c r="P964" s="21" t="str">
        <f t="shared" si="94"/>
        <v>[HUN] CSETE, Margit (ef2bd98c)</v>
      </c>
      <c r="Q964" s="30">
        <f t="shared" ca="1" si="95"/>
        <v>47</v>
      </c>
    </row>
    <row r="965" spans="1:17" x14ac:dyDescent="0.2">
      <c r="A965" t="s">
        <v>493</v>
      </c>
      <c r="B965" t="s">
        <v>16</v>
      </c>
      <c r="C965" t="s">
        <v>494</v>
      </c>
      <c r="D965" t="s">
        <v>495</v>
      </c>
      <c r="E965">
        <v>2</v>
      </c>
      <c r="F965" s="28">
        <v>28996</v>
      </c>
      <c r="G965" t="s">
        <v>458</v>
      </c>
      <c r="H965" t="s">
        <v>261</v>
      </c>
      <c r="I965">
        <v>2</v>
      </c>
      <c r="J965" t="s">
        <v>1920</v>
      </c>
      <c r="K965" s="19" t="str">
        <f t="shared" si="90"/>
        <v>w</v>
      </c>
      <c r="L965" s="19" t="str">
        <f t="shared" si="91"/>
        <v>EC</v>
      </c>
      <c r="M965" s="19" t="str">
        <f t="shared" si="92"/>
        <v>2024</v>
      </c>
      <c r="N965" s="19" t="str">
        <f t="shared" si="93"/>
        <v>2024 EC 2</v>
      </c>
      <c r="O965" s="19">
        <f>INDEX('Points ref'!B:B, MATCH($N965, 'Points ref'!A:A, 0))</f>
        <v>105</v>
      </c>
      <c r="P965" s="21" t="str">
        <f t="shared" si="94"/>
        <v>[FRA] HYPOLITE, Laurence (a4f7851e)</v>
      </c>
      <c r="Q965" s="30">
        <f t="shared" ca="1" si="95"/>
        <v>46</v>
      </c>
    </row>
    <row r="966" spans="1:17" x14ac:dyDescent="0.2">
      <c r="A966" t="s">
        <v>2119</v>
      </c>
      <c r="B966" t="s">
        <v>279</v>
      </c>
      <c r="C966" t="s">
        <v>2120</v>
      </c>
      <c r="D966" t="s">
        <v>2121</v>
      </c>
      <c r="E966">
        <v>2</v>
      </c>
      <c r="F966" s="28">
        <v>29115</v>
      </c>
      <c r="G966" t="s">
        <v>458</v>
      </c>
      <c r="H966" t="s">
        <v>261</v>
      </c>
      <c r="I966">
        <v>3</v>
      </c>
      <c r="J966" t="s">
        <v>1920</v>
      </c>
      <c r="K966" s="19" t="str">
        <f t="shared" si="90"/>
        <v>w</v>
      </c>
      <c r="L966" s="19" t="str">
        <f t="shared" si="91"/>
        <v>EC</v>
      </c>
      <c r="M966" s="19" t="str">
        <f t="shared" si="92"/>
        <v>2024</v>
      </c>
      <c r="N966" s="19" t="str">
        <f t="shared" si="93"/>
        <v>2024 EC 3</v>
      </c>
      <c r="O966" s="19">
        <f>INDEX('Points ref'!B:B, MATCH($N966, 'Points ref'!A:A, 0))</f>
        <v>70</v>
      </c>
      <c r="P966" s="21" t="str">
        <f t="shared" si="94"/>
        <v>[HUN] LIPTAI, Edit (db42ac95)</v>
      </c>
      <c r="Q966" s="30">
        <f t="shared" ca="1" si="95"/>
        <v>46</v>
      </c>
    </row>
    <row r="967" spans="1:17" x14ac:dyDescent="0.2">
      <c r="A967" t="s">
        <v>2122</v>
      </c>
      <c r="B967" t="s">
        <v>16</v>
      </c>
      <c r="C967" t="s">
        <v>2123</v>
      </c>
      <c r="D967" t="s">
        <v>2067</v>
      </c>
      <c r="E967">
        <v>2</v>
      </c>
      <c r="F967" s="28">
        <v>28654</v>
      </c>
      <c r="G967" t="s">
        <v>458</v>
      </c>
      <c r="H967" t="s">
        <v>138</v>
      </c>
      <c r="I967">
        <v>1</v>
      </c>
      <c r="J967" t="s">
        <v>1920</v>
      </c>
      <c r="K967" s="19" t="str">
        <f t="shared" si="90"/>
        <v>w</v>
      </c>
      <c r="L967" s="19" t="str">
        <f t="shared" si="91"/>
        <v>EC</v>
      </c>
      <c r="M967" s="19" t="str">
        <f t="shared" si="92"/>
        <v>2024</v>
      </c>
      <c r="N967" s="19" t="str">
        <f t="shared" si="93"/>
        <v>2024 EC 1</v>
      </c>
      <c r="O967" s="19">
        <f>INDEX('Points ref'!B:B, MATCH($N967, 'Points ref'!A:A, 0))</f>
        <v>175</v>
      </c>
      <c r="P967" s="21" t="str">
        <f t="shared" si="94"/>
        <v>[FRA] FENELLE, Laetitia (5e7d651e)</v>
      </c>
      <c r="Q967" s="30">
        <f t="shared" ca="1" si="95"/>
        <v>47</v>
      </c>
    </row>
    <row r="968" spans="1:17" x14ac:dyDescent="0.2">
      <c r="A968" t="s">
        <v>2124</v>
      </c>
      <c r="B968" t="s">
        <v>279</v>
      </c>
      <c r="C968" t="s">
        <v>2125</v>
      </c>
      <c r="D968" t="s">
        <v>2126</v>
      </c>
      <c r="E968">
        <v>2</v>
      </c>
      <c r="F968" s="28">
        <v>27709</v>
      </c>
      <c r="G968" t="s">
        <v>458</v>
      </c>
      <c r="H968" t="s">
        <v>138</v>
      </c>
      <c r="I968">
        <v>2</v>
      </c>
      <c r="J968" t="s">
        <v>1920</v>
      </c>
      <c r="K968" s="19" t="str">
        <f t="shared" si="90"/>
        <v>w</v>
      </c>
      <c r="L968" s="19" t="str">
        <f t="shared" si="91"/>
        <v>EC</v>
      </c>
      <c r="M968" s="19" t="str">
        <f t="shared" si="92"/>
        <v>2024</v>
      </c>
      <c r="N968" s="19" t="str">
        <f t="shared" si="93"/>
        <v>2024 EC 2</v>
      </c>
      <c r="O968" s="19">
        <f>INDEX('Points ref'!B:B, MATCH($N968, 'Points ref'!A:A, 0))</f>
        <v>105</v>
      </c>
      <c r="P968" s="21" t="str">
        <f t="shared" si="94"/>
        <v>[HUN] PADOS, Mirtill (5bd47758)</v>
      </c>
      <c r="Q968" s="30">
        <f t="shared" ca="1" si="95"/>
        <v>50</v>
      </c>
    </row>
    <row r="969" spans="1:17" x14ac:dyDescent="0.2">
      <c r="A969" t="s">
        <v>2127</v>
      </c>
      <c r="B969" t="s">
        <v>279</v>
      </c>
      <c r="C969" t="s">
        <v>2128</v>
      </c>
      <c r="D969" t="s">
        <v>2129</v>
      </c>
      <c r="E969">
        <v>2</v>
      </c>
      <c r="F969" s="28">
        <v>27807</v>
      </c>
      <c r="G969" t="s">
        <v>458</v>
      </c>
      <c r="H969" t="s">
        <v>138</v>
      </c>
      <c r="I969">
        <v>3</v>
      </c>
      <c r="J969" t="s">
        <v>1920</v>
      </c>
      <c r="K969" s="19" t="str">
        <f t="shared" si="90"/>
        <v>w</v>
      </c>
      <c r="L969" s="19" t="str">
        <f t="shared" si="91"/>
        <v>EC</v>
      </c>
      <c r="M969" s="19" t="str">
        <f t="shared" si="92"/>
        <v>2024</v>
      </c>
      <c r="N969" s="19" t="str">
        <f t="shared" si="93"/>
        <v>2024 EC 3</v>
      </c>
      <c r="O969" s="19">
        <f>INDEX('Points ref'!B:B, MATCH($N969, 'Points ref'!A:A, 0))</f>
        <v>70</v>
      </c>
      <c r="P969" s="21" t="str">
        <f t="shared" si="94"/>
        <v>[HUN] MESTER, Erszebet (a619622b)</v>
      </c>
      <c r="Q969" s="30">
        <f t="shared" ca="1" si="95"/>
        <v>49</v>
      </c>
    </row>
    <row r="970" spans="1:17" x14ac:dyDescent="0.2">
      <c r="A970" t="s">
        <v>512</v>
      </c>
      <c r="B970" t="s">
        <v>44</v>
      </c>
      <c r="C970" t="s">
        <v>513</v>
      </c>
      <c r="D970" t="s">
        <v>514</v>
      </c>
      <c r="E970">
        <v>1</v>
      </c>
      <c r="F970" s="28">
        <v>25618</v>
      </c>
      <c r="G970" t="s">
        <v>511</v>
      </c>
      <c r="H970" t="s">
        <v>20</v>
      </c>
      <c r="I970">
        <v>1</v>
      </c>
      <c r="J970" t="s">
        <v>1920</v>
      </c>
      <c r="K970" s="19" t="str">
        <f t="shared" si="90"/>
        <v>m</v>
      </c>
      <c r="L970" s="19" t="str">
        <f t="shared" si="91"/>
        <v>EC</v>
      </c>
      <c r="M970" s="19" t="str">
        <f t="shared" si="92"/>
        <v>2024</v>
      </c>
      <c r="N970" s="19" t="str">
        <f t="shared" si="93"/>
        <v>2024 EC 1</v>
      </c>
      <c r="O970" s="19">
        <f>INDEX('Points ref'!B:B, MATCH($N970, 'Points ref'!A:A, 0))</f>
        <v>175</v>
      </c>
      <c r="P970" s="21" t="str">
        <f t="shared" si="94"/>
        <v>[BEL] AGOSTINI, Ermanno (71fcf71b)</v>
      </c>
      <c r="Q970" s="30">
        <f t="shared" ca="1" si="95"/>
        <v>55</v>
      </c>
    </row>
    <row r="971" spans="1:17" x14ac:dyDescent="0.2">
      <c r="A971" t="s">
        <v>508</v>
      </c>
      <c r="B971" t="s">
        <v>16</v>
      </c>
      <c r="C971" t="s">
        <v>509</v>
      </c>
      <c r="D971" t="s">
        <v>510</v>
      </c>
      <c r="E971">
        <v>1</v>
      </c>
      <c r="F971" s="28">
        <v>26975</v>
      </c>
      <c r="G971" t="s">
        <v>511</v>
      </c>
      <c r="H971" t="s">
        <v>20</v>
      </c>
      <c r="I971">
        <v>2</v>
      </c>
      <c r="J971" t="s">
        <v>1920</v>
      </c>
      <c r="K971" s="19" t="str">
        <f t="shared" si="90"/>
        <v>m</v>
      </c>
      <c r="L971" s="19" t="str">
        <f t="shared" si="91"/>
        <v>EC</v>
      </c>
      <c r="M971" s="19" t="str">
        <f t="shared" si="92"/>
        <v>2024</v>
      </c>
      <c r="N971" s="19" t="str">
        <f t="shared" si="93"/>
        <v>2024 EC 2</v>
      </c>
      <c r="O971" s="19">
        <f>INDEX('Points ref'!B:B, MATCH($N971, 'Points ref'!A:A, 0))</f>
        <v>105</v>
      </c>
      <c r="P971" s="21" t="str">
        <f t="shared" si="94"/>
        <v>[FRA] DJADRI, Sofiane (ffe6d857)</v>
      </c>
      <c r="Q971" s="30">
        <f t="shared" ca="1" si="95"/>
        <v>52</v>
      </c>
    </row>
    <row r="972" spans="1:17" x14ac:dyDescent="0.2">
      <c r="A972" t="s">
        <v>1906</v>
      </c>
      <c r="B972" t="s">
        <v>31</v>
      </c>
      <c r="C972" t="s">
        <v>1907</v>
      </c>
      <c r="D972" t="s">
        <v>379</v>
      </c>
      <c r="E972">
        <v>1</v>
      </c>
      <c r="F972" s="28">
        <v>26825</v>
      </c>
      <c r="G972" t="s">
        <v>511</v>
      </c>
      <c r="H972" t="s">
        <v>20</v>
      </c>
      <c r="I972">
        <v>3</v>
      </c>
      <c r="J972" t="s">
        <v>1920</v>
      </c>
      <c r="K972" s="19" t="str">
        <f t="shared" si="90"/>
        <v>m</v>
      </c>
      <c r="L972" s="19" t="str">
        <f t="shared" si="91"/>
        <v>EC</v>
      </c>
      <c r="M972" s="19" t="str">
        <f t="shared" si="92"/>
        <v>2024</v>
      </c>
      <c r="N972" s="19" t="str">
        <f t="shared" si="93"/>
        <v>2024 EC 3</v>
      </c>
      <c r="O972" s="19">
        <f>INDEX('Points ref'!B:B, MATCH($N972, 'Points ref'!A:A, 0))</f>
        <v>70</v>
      </c>
      <c r="P972" s="21" t="str">
        <f t="shared" si="94"/>
        <v>[GEO] BEDIANASHVILI, Badri (2714fa8c)</v>
      </c>
      <c r="Q972" s="30">
        <f t="shared" ca="1" si="95"/>
        <v>52</v>
      </c>
    </row>
    <row r="973" spans="1:17" x14ac:dyDescent="0.2">
      <c r="A973" t="s">
        <v>2130</v>
      </c>
      <c r="B973" t="s">
        <v>53</v>
      </c>
      <c r="C973" t="s">
        <v>2131</v>
      </c>
      <c r="D973" t="s">
        <v>2132</v>
      </c>
      <c r="E973">
        <v>1</v>
      </c>
      <c r="F973" s="28">
        <v>27011</v>
      </c>
      <c r="G973" t="s">
        <v>511</v>
      </c>
      <c r="H973" t="s">
        <v>20</v>
      </c>
      <c r="I973">
        <v>3</v>
      </c>
      <c r="J973" t="s">
        <v>1920</v>
      </c>
      <c r="K973" s="19" t="str">
        <f t="shared" si="90"/>
        <v>m</v>
      </c>
      <c r="L973" s="19" t="str">
        <f t="shared" si="91"/>
        <v>EC</v>
      </c>
      <c r="M973" s="19" t="str">
        <f t="shared" si="92"/>
        <v>2024</v>
      </c>
      <c r="N973" s="19" t="str">
        <f t="shared" si="93"/>
        <v>2024 EC 3</v>
      </c>
      <c r="O973" s="19">
        <f>INDEX('Points ref'!B:B, MATCH($N973, 'Points ref'!A:A, 0))</f>
        <v>70</v>
      </c>
      <c r="P973" s="21" t="str">
        <f t="shared" si="94"/>
        <v>[GER] BARTONE, Franco (de963471)</v>
      </c>
      <c r="Q973" s="30">
        <f t="shared" ca="1" si="95"/>
        <v>52</v>
      </c>
    </row>
    <row r="974" spans="1:17" x14ac:dyDescent="0.2">
      <c r="A974" t="s">
        <v>520</v>
      </c>
      <c r="B974" t="s">
        <v>437</v>
      </c>
      <c r="C974" t="s">
        <v>521</v>
      </c>
      <c r="D974" t="s">
        <v>522</v>
      </c>
      <c r="E974">
        <v>1</v>
      </c>
      <c r="F974" s="28">
        <v>26790</v>
      </c>
      <c r="G974" t="s">
        <v>511</v>
      </c>
      <c r="H974" t="s">
        <v>34</v>
      </c>
      <c r="I974">
        <v>1</v>
      </c>
      <c r="J974" t="s">
        <v>1920</v>
      </c>
      <c r="K974" s="19" t="str">
        <f t="shared" si="90"/>
        <v>m</v>
      </c>
      <c r="L974" s="19" t="str">
        <f t="shared" si="91"/>
        <v>EC</v>
      </c>
      <c r="M974" s="19" t="str">
        <f t="shared" si="92"/>
        <v>2024</v>
      </c>
      <c r="N974" s="19" t="str">
        <f t="shared" si="93"/>
        <v>2024 EC 1</v>
      </c>
      <c r="O974" s="19">
        <f>INDEX('Points ref'!B:B, MATCH($N974, 'Points ref'!A:A, 0))</f>
        <v>175</v>
      </c>
      <c r="P974" s="21" t="str">
        <f t="shared" si="94"/>
        <v>[POR] ANTONIO, Nuno (6625da7a)</v>
      </c>
      <c r="Q974" s="30">
        <f t="shared" ca="1" si="95"/>
        <v>52</v>
      </c>
    </row>
    <row r="975" spans="1:17" x14ac:dyDescent="0.2">
      <c r="A975" t="s">
        <v>2133</v>
      </c>
      <c r="B975" t="s">
        <v>16</v>
      </c>
      <c r="C975" t="s">
        <v>2134</v>
      </c>
      <c r="D975" t="s">
        <v>2135</v>
      </c>
      <c r="E975">
        <v>1</v>
      </c>
      <c r="F975" s="28">
        <v>26944</v>
      </c>
      <c r="G975" t="s">
        <v>511</v>
      </c>
      <c r="H975" t="s">
        <v>34</v>
      </c>
      <c r="I975">
        <v>2</v>
      </c>
      <c r="J975" t="s">
        <v>1920</v>
      </c>
      <c r="K975" s="19" t="str">
        <f t="shared" si="90"/>
        <v>m</v>
      </c>
      <c r="L975" s="19" t="str">
        <f t="shared" si="91"/>
        <v>EC</v>
      </c>
      <c r="M975" s="19" t="str">
        <f t="shared" si="92"/>
        <v>2024</v>
      </c>
      <c r="N975" s="19" t="str">
        <f t="shared" si="93"/>
        <v>2024 EC 2</v>
      </c>
      <c r="O975" s="19">
        <f>INDEX('Points ref'!B:B, MATCH($N975, 'Points ref'!A:A, 0))</f>
        <v>105</v>
      </c>
      <c r="P975" s="21" t="str">
        <f t="shared" si="94"/>
        <v>[FRA] KHALFI, Lotfi (462d356b)</v>
      </c>
      <c r="Q975" s="30">
        <f t="shared" ca="1" si="95"/>
        <v>52</v>
      </c>
    </row>
    <row r="976" spans="1:17" x14ac:dyDescent="0.2">
      <c r="A976" t="s">
        <v>1903</v>
      </c>
      <c r="B976" t="s">
        <v>31</v>
      </c>
      <c r="C976" t="s">
        <v>1904</v>
      </c>
      <c r="D976" t="s">
        <v>1905</v>
      </c>
      <c r="E976">
        <v>1</v>
      </c>
      <c r="F976" s="28">
        <v>26343</v>
      </c>
      <c r="G976" t="s">
        <v>511</v>
      </c>
      <c r="H976" t="s">
        <v>34</v>
      </c>
      <c r="I976">
        <v>3</v>
      </c>
      <c r="J976" t="s">
        <v>1920</v>
      </c>
      <c r="K976" s="19" t="str">
        <f t="shared" si="90"/>
        <v>m</v>
      </c>
      <c r="L976" s="19" t="str">
        <f t="shared" si="91"/>
        <v>EC</v>
      </c>
      <c r="M976" s="19" t="str">
        <f t="shared" si="92"/>
        <v>2024</v>
      </c>
      <c r="N976" s="19" t="str">
        <f t="shared" si="93"/>
        <v>2024 EC 3</v>
      </c>
      <c r="O976" s="19">
        <f>INDEX('Points ref'!B:B, MATCH($N976, 'Points ref'!A:A, 0))</f>
        <v>70</v>
      </c>
      <c r="P976" s="21" t="str">
        <f t="shared" si="94"/>
        <v>[GEO] MENTESHASHVILI, Gogita (52fde99c)</v>
      </c>
      <c r="Q976" s="30">
        <f t="shared" ca="1" si="95"/>
        <v>53</v>
      </c>
    </row>
    <row r="977" spans="1:17" x14ac:dyDescent="0.2">
      <c r="A977" t="s">
        <v>2136</v>
      </c>
      <c r="B977" t="s">
        <v>53</v>
      </c>
      <c r="C977" t="s">
        <v>2137</v>
      </c>
      <c r="D977" t="s">
        <v>2138</v>
      </c>
      <c r="E977">
        <v>1</v>
      </c>
      <c r="F977" s="28">
        <v>26889</v>
      </c>
      <c r="G977" t="s">
        <v>511</v>
      </c>
      <c r="H977" t="s">
        <v>34</v>
      </c>
      <c r="I977">
        <v>3</v>
      </c>
      <c r="J977" t="s">
        <v>1920</v>
      </c>
      <c r="K977" s="19" t="str">
        <f t="shared" si="90"/>
        <v>m</v>
      </c>
      <c r="L977" s="19" t="str">
        <f t="shared" si="91"/>
        <v>EC</v>
      </c>
      <c r="M977" s="19" t="str">
        <f t="shared" si="92"/>
        <v>2024</v>
      </c>
      <c r="N977" s="19" t="str">
        <f t="shared" si="93"/>
        <v>2024 EC 3</v>
      </c>
      <c r="O977" s="19">
        <f>INDEX('Points ref'!B:B, MATCH($N977, 'Points ref'!A:A, 0))</f>
        <v>70</v>
      </c>
      <c r="P977" s="21" t="str">
        <f t="shared" si="94"/>
        <v>[GER] SOSSAI, Rodolpho (271bd438)</v>
      </c>
      <c r="Q977" s="30">
        <f t="shared" ca="1" si="95"/>
        <v>52</v>
      </c>
    </row>
    <row r="978" spans="1:17" x14ac:dyDescent="0.2">
      <c r="A978" t="s">
        <v>529</v>
      </c>
      <c r="B978" t="s">
        <v>279</v>
      </c>
      <c r="C978" t="s">
        <v>530</v>
      </c>
      <c r="D978" t="s">
        <v>531</v>
      </c>
      <c r="E978">
        <v>1</v>
      </c>
      <c r="F978" s="28">
        <v>26906</v>
      </c>
      <c r="G978" t="s">
        <v>511</v>
      </c>
      <c r="H978" t="s">
        <v>51</v>
      </c>
      <c r="I978">
        <v>1</v>
      </c>
      <c r="J978" t="s">
        <v>1920</v>
      </c>
      <c r="K978" s="19" t="str">
        <f t="shared" si="90"/>
        <v>m</v>
      </c>
      <c r="L978" s="19" t="str">
        <f t="shared" si="91"/>
        <v>EC</v>
      </c>
      <c r="M978" s="19" t="str">
        <f t="shared" si="92"/>
        <v>2024</v>
      </c>
      <c r="N978" s="19" t="str">
        <f t="shared" si="93"/>
        <v>2024 EC 1</v>
      </c>
      <c r="O978" s="19">
        <f>INDEX('Points ref'!B:B, MATCH($N978, 'Points ref'!A:A, 0))</f>
        <v>175</v>
      </c>
      <c r="P978" s="21" t="str">
        <f t="shared" si="94"/>
        <v>[HUN] BUKI, Peter (de134187)</v>
      </c>
      <c r="Q978" s="30">
        <f t="shared" ca="1" si="95"/>
        <v>52</v>
      </c>
    </row>
    <row r="979" spans="1:17" x14ac:dyDescent="0.2">
      <c r="A979" t="s">
        <v>2139</v>
      </c>
      <c r="B979" t="s">
        <v>44</v>
      </c>
      <c r="C979" t="s">
        <v>2140</v>
      </c>
      <c r="D979" t="s">
        <v>59</v>
      </c>
      <c r="E979">
        <v>1</v>
      </c>
      <c r="F979" s="28">
        <v>27318</v>
      </c>
      <c r="G979" t="s">
        <v>511</v>
      </c>
      <c r="H979" t="s">
        <v>51</v>
      </c>
      <c r="I979">
        <v>2</v>
      </c>
      <c r="J979" t="s">
        <v>1920</v>
      </c>
      <c r="K979" s="19" t="str">
        <f t="shared" si="90"/>
        <v>m</v>
      </c>
      <c r="L979" s="19" t="str">
        <f t="shared" si="91"/>
        <v>EC</v>
      </c>
      <c r="M979" s="19" t="str">
        <f t="shared" si="92"/>
        <v>2024</v>
      </c>
      <c r="N979" s="19" t="str">
        <f t="shared" si="93"/>
        <v>2024 EC 2</v>
      </c>
      <c r="O979" s="19">
        <f>INDEX('Points ref'!B:B, MATCH($N979, 'Points ref'!A:A, 0))</f>
        <v>105</v>
      </c>
      <c r="P979" s="21" t="str">
        <f t="shared" si="94"/>
        <v>[BEL] PEERSMANS, Steven (262e4c4f)</v>
      </c>
      <c r="Q979" s="30">
        <f t="shared" ca="1" si="95"/>
        <v>51</v>
      </c>
    </row>
    <row r="980" spans="1:17" x14ac:dyDescent="0.2">
      <c r="A980" t="s">
        <v>2141</v>
      </c>
      <c r="B980" t="s">
        <v>27</v>
      </c>
      <c r="C980" t="s">
        <v>2142</v>
      </c>
      <c r="D980" t="s">
        <v>2143</v>
      </c>
      <c r="E980">
        <v>1</v>
      </c>
      <c r="F980" s="28">
        <v>27181</v>
      </c>
      <c r="G980" t="s">
        <v>511</v>
      </c>
      <c r="H980" t="s">
        <v>51</v>
      </c>
      <c r="I980">
        <v>3</v>
      </c>
      <c r="J980" t="s">
        <v>1920</v>
      </c>
      <c r="K980" s="19" t="str">
        <f t="shared" si="90"/>
        <v>m</v>
      </c>
      <c r="L980" s="19" t="str">
        <f t="shared" si="91"/>
        <v>EC</v>
      </c>
      <c r="M980" s="19" t="str">
        <f t="shared" si="92"/>
        <v>2024</v>
      </c>
      <c r="N980" s="19" t="str">
        <f t="shared" si="93"/>
        <v>2024 EC 3</v>
      </c>
      <c r="O980" s="19">
        <f>INDEX('Points ref'!B:B, MATCH($N980, 'Points ref'!A:A, 0))</f>
        <v>70</v>
      </c>
      <c r="P980" s="21" t="str">
        <f t="shared" si="94"/>
        <v>[ITA] DOLZA, GIUSEPPE (7b9a1bf7)</v>
      </c>
      <c r="Q980" s="30">
        <f t="shared" ca="1" si="95"/>
        <v>51</v>
      </c>
    </row>
    <row r="981" spans="1:17" x14ac:dyDescent="0.2">
      <c r="A981" t="s">
        <v>2144</v>
      </c>
      <c r="B981" t="s">
        <v>90</v>
      </c>
      <c r="C981" t="s">
        <v>2145</v>
      </c>
      <c r="D981" t="s">
        <v>2146</v>
      </c>
      <c r="E981">
        <v>1</v>
      </c>
      <c r="F981" s="28">
        <v>27286</v>
      </c>
      <c r="G981" t="s">
        <v>511</v>
      </c>
      <c r="H981" t="s">
        <v>51</v>
      </c>
      <c r="I981">
        <v>3</v>
      </c>
      <c r="J981" t="s">
        <v>1920</v>
      </c>
      <c r="K981" s="19" t="str">
        <f t="shared" si="90"/>
        <v>m</v>
      </c>
      <c r="L981" s="19" t="str">
        <f t="shared" si="91"/>
        <v>EC</v>
      </c>
      <c r="M981" s="19" t="str">
        <f t="shared" si="92"/>
        <v>2024</v>
      </c>
      <c r="N981" s="19" t="str">
        <f t="shared" si="93"/>
        <v>2024 EC 3</v>
      </c>
      <c r="O981" s="19">
        <f>INDEX('Points ref'!B:B, MATCH($N981, 'Points ref'!A:A, 0))</f>
        <v>70</v>
      </c>
      <c r="P981" s="21" t="str">
        <f t="shared" si="94"/>
        <v>[ROU] CRISTEA, Augustin (e762d57a)</v>
      </c>
      <c r="Q981" s="30">
        <f t="shared" ca="1" si="95"/>
        <v>51</v>
      </c>
    </row>
    <row r="982" spans="1:17" x14ac:dyDescent="0.2">
      <c r="A982" t="s">
        <v>1671</v>
      </c>
      <c r="B982" t="s">
        <v>1341</v>
      </c>
      <c r="C982" t="s">
        <v>1672</v>
      </c>
      <c r="D982" t="s">
        <v>1673</v>
      </c>
      <c r="E982">
        <v>1</v>
      </c>
      <c r="F982" s="28">
        <v>26719</v>
      </c>
      <c r="G982" t="s">
        <v>511</v>
      </c>
      <c r="H982" t="s">
        <v>66</v>
      </c>
      <c r="I982">
        <v>1</v>
      </c>
      <c r="J982" t="s">
        <v>1920</v>
      </c>
      <c r="K982" s="19" t="str">
        <f t="shared" si="90"/>
        <v>m</v>
      </c>
      <c r="L982" s="19" t="str">
        <f t="shared" si="91"/>
        <v>EC</v>
      </c>
      <c r="M982" s="19" t="str">
        <f t="shared" si="92"/>
        <v>2024</v>
      </c>
      <c r="N982" s="19" t="str">
        <f t="shared" si="93"/>
        <v>2024 EC 1</v>
      </c>
      <c r="O982" s="19">
        <f>INDEX('Points ref'!B:B, MATCH($N982, 'Points ref'!A:A, 0))</f>
        <v>175</v>
      </c>
      <c r="P982" s="21" t="str">
        <f t="shared" si="94"/>
        <v>[LAT] ZELONIJS, Vsevolods (154ae1df)</v>
      </c>
      <c r="Q982" s="30">
        <f t="shared" ca="1" si="95"/>
        <v>52</v>
      </c>
    </row>
    <row r="983" spans="1:17" x14ac:dyDescent="0.2">
      <c r="A983" t="s">
        <v>1302</v>
      </c>
      <c r="B983" t="s">
        <v>16</v>
      </c>
      <c r="C983" t="s">
        <v>1303</v>
      </c>
      <c r="D983" t="s">
        <v>1304</v>
      </c>
      <c r="E983">
        <v>1</v>
      </c>
      <c r="F983" s="28">
        <v>25952</v>
      </c>
      <c r="G983" t="s">
        <v>511</v>
      </c>
      <c r="H983" t="s">
        <v>66</v>
      </c>
      <c r="I983">
        <v>2</v>
      </c>
      <c r="J983" t="s">
        <v>1920</v>
      </c>
      <c r="K983" s="19" t="str">
        <f t="shared" si="90"/>
        <v>m</v>
      </c>
      <c r="L983" s="19" t="str">
        <f t="shared" si="91"/>
        <v>EC</v>
      </c>
      <c r="M983" s="19" t="str">
        <f t="shared" si="92"/>
        <v>2024</v>
      </c>
      <c r="N983" s="19" t="str">
        <f t="shared" si="93"/>
        <v>2024 EC 2</v>
      </c>
      <c r="O983" s="19">
        <f>INDEX('Points ref'!B:B, MATCH($N983, 'Points ref'!A:A, 0))</f>
        <v>105</v>
      </c>
      <c r="P983" s="21" t="str">
        <f t="shared" si="94"/>
        <v>[FRA] OCULI, Philippe (a47d6475)</v>
      </c>
      <c r="Q983" s="30">
        <f t="shared" ca="1" si="95"/>
        <v>54</v>
      </c>
    </row>
    <row r="984" spans="1:17" x14ac:dyDescent="0.2">
      <c r="A984" t="s">
        <v>2150</v>
      </c>
      <c r="B984" t="s">
        <v>181</v>
      </c>
      <c r="C984" t="s">
        <v>2151</v>
      </c>
      <c r="D984" t="s">
        <v>196</v>
      </c>
      <c r="E984">
        <v>1</v>
      </c>
      <c r="F984" s="28">
        <v>27077</v>
      </c>
      <c r="G984" t="s">
        <v>511</v>
      </c>
      <c r="H984" t="s">
        <v>66</v>
      </c>
      <c r="I984">
        <v>3</v>
      </c>
      <c r="J984" t="s">
        <v>1920</v>
      </c>
      <c r="K984" s="19" t="str">
        <f t="shared" si="90"/>
        <v>m</v>
      </c>
      <c r="L984" s="19" t="str">
        <f t="shared" si="91"/>
        <v>EC</v>
      </c>
      <c r="M984" s="19" t="str">
        <f t="shared" si="92"/>
        <v>2024</v>
      </c>
      <c r="N984" s="19" t="str">
        <f t="shared" si="93"/>
        <v>2024 EC 3</v>
      </c>
      <c r="O984" s="19">
        <f>INDEX('Points ref'!B:B, MATCH($N984, 'Points ref'!A:A, 0))</f>
        <v>70</v>
      </c>
      <c r="P984" s="21" t="str">
        <f t="shared" si="94"/>
        <v>[MDA] GLIGOR, Vitalie (a9a811db)</v>
      </c>
      <c r="Q984" s="30">
        <f t="shared" ca="1" si="95"/>
        <v>51</v>
      </c>
    </row>
    <row r="985" spans="1:17" x14ac:dyDescent="0.2">
      <c r="A985" t="s">
        <v>2147</v>
      </c>
      <c r="B985" t="s">
        <v>174</v>
      </c>
      <c r="C985" t="s">
        <v>2148</v>
      </c>
      <c r="D985" t="s">
        <v>2149</v>
      </c>
      <c r="E985">
        <v>1</v>
      </c>
      <c r="F985" s="28">
        <v>25932</v>
      </c>
      <c r="G985" t="s">
        <v>511</v>
      </c>
      <c r="H985" t="s">
        <v>66</v>
      </c>
      <c r="I985">
        <v>3</v>
      </c>
      <c r="J985" t="s">
        <v>1920</v>
      </c>
      <c r="K985" s="19" t="str">
        <f t="shared" si="90"/>
        <v>m</v>
      </c>
      <c r="L985" s="19" t="str">
        <f t="shared" si="91"/>
        <v>EC</v>
      </c>
      <c r="M985" s="19" t="str">
        <f t="shared" si="92"/>
        <v>2024</v>
      </c>
      <c r="N985" s="19" t="str">
        <f t="shared" si="93"/>
        <v>2024 EC 3</v>
      </c>
      <c r="O985" s="19">
        <f>INDEX('Points ref'!B:B, MATCH($N985, 'Points ref'!A:A, 0))</f>
        <v>70</v>
      </c>
      <c r="P985" s="21" t="str">
        <f t="shared" si="94"/>
        <v>[ESP] BENAVIDES PLAT, Angel (6dacd4cf)</v>
      </c>
      <c r="Q985" s="30">
        <f t="shared" ca="1" si="95"/>
        <v>55</v>
      </c>
    </row>
    <row r="986" spans="1:17" x14ac:dyDescent="0.2">
      <c r="A986" t="s">
        <v>556</v>
      </c>
      <c r="B986" t="s">
        <v>48</v>
      </c>
      <c r="C986" t="s">
        <v>557</v>
      </c>
      <c r="D986" t="s">
        <v>558</v>
      </c>
      <c r="E986">
        <v>1</v>
      </c>
      <c r="F986" s="28">
        <v>26317</v>
      </c>
      <c r="G986" t="s">
        <v>511</v>
      </c>
      <c r="H986" t="s">
        <v>79</v>
      </c>
      <c r="I986">
        <v>1</v>
      </c>
      <c r="J986" t="s">
        <v>1920</v>
      </c>
      <c r="K986" s="19" t="str">
        <f t="shared" si="90"/>
        <v>m</v>
      </c>
      <c r="L986" s="19" t="str">
        <f t="shared" si="91"/>
        <v>EC</v>
      </c>
      <c r="M986" s="19" t="str">
        <f t="shared" si="92"/>
        <v>2024</v>
      </c>
      <c r="N986" s="19" t="str">
        <f t="shared" si="93"/>
        <v>2024 EC 1</v>
      </c>
      <c r="O986" s="19">
        <f>INDEX('Points ref'!B:B, MATCH($N986, 'Points ref'!A:A, 0))</f>
        <v>175</v>
      </c>
      <c r="P986" s="21" t="str">
        <f t="shared" si="94"/>
        <v>[NED] LETTERIE, Jeroen (ccf3aa2f)</v>
      </c>
      <c r="Q986" s="30">
        <f t="shared" ca="1" si="95"/>
        <v>53</v>
      </c>
    </row>
    <row r="987" spans="1:17" x14ac:dyDescent="0.2">
      <c r="A987" t="s">
        <v>2152</v>
      </c>
      <c r="B987" t="s">
        <v>174</v>
      </c>
      <c r="C987" t="s">
        <v>2153</v>
      </c>
      <c r="D987" t="s">
        <v>1571</v>
      </c>
      <c r="E987">
        <v>1</v>
      </c>
      <c r="F987" s="28">
        <v>27152</v>
      </c>
      <c r="G987" t="s">
        <v>511</v>
      </c>
      <c r="H987" t="s">
        <v>79</v>
      </c>
      <c r="I987">
        <v>2</v>
      </c>
      <c r="J987" t="s">
        <v>1920</v>
      </c>
      <c r="K987" s="19" t="str">
        <f t="shared" si="90"/>
        <v>m</v>
      </c>
      <c r="L987" s="19" t="str">
        <f t="shared" si="91"/>
        <v>EC</v>
      </c>
      <c r="M987" s="19" t="str">
        <f t="shared" si="92"/>
        <v>2024</v>
      </c>
      <c r="N987" s="19" t="str">
        <f t="shared" si="93"/>
        <v>2024 EC 2</v>
      </c>
      <c r="O987" s="19">
        <f>INDEX('Points ref'!B:B, MATCH($N987, 'Points ref'!A:A, 0))</f>
        <v>105</v>
      </c>
      <c r="P987" s="21" t="str">
        <f t="shared" si="94"/>
        <v>[ESP] PEREZ CRUZ, Jose (8158e45b)</v>
      </c>
      <c r="Q987" s="30">
        <f t="shared" ca="1" si="95"/>
        <v>51</v>
      </c>
    </row>
    <row r="988" spans="1:17" x14ac:dyDescent="0.2">
      <c r="A988" t="s">
        <v>2154</v>
      </c>
      <c r="B988" t="s">
        <v>400</v>
      </c>
      <c r="C988" t="s">
        <v>2155</v>
      </c>
      <c r="D988" t="s">
        <v>2156</v>
      </c>
      <c r="E988">
        <v>1</v>
      </c>
      <c r="F988" s="28">
        <v>26245</v>
      </c>
      <c r="G988" t="s">
        <v>511</v>
      </c>
      <c r="H988" t="s">
        <v>79</v>
      </c>
      <c r="I988">
        <v>3</v>
      </c>
      <c r="J988" t="s">
        <v>1920</v>
      </c>
      <c r="K988" s="19" t="str">
        <f t="shared" si="90"/>
        <v>m</v>
      </c>
      <c r="L988" s="19" t="str">
        <f t="shared" si="91"/>
        <v>EC</v>
      </c>
      <c r="M988" s="19" t="str">
        <f t="shared" si="92"/>
        <v>2024</v>
      </c>
      <c r="N988" s="19" t="str">
        <f t="shared" si="93"/>
        <v>2024 EC 3</v>
      </c>
      <c r="O988" s="19">
        <f>INDEX('Points ref'!B:B, MATCH($N988, 'Points ref'!A:A, 0))</f>
        <v>70</v>
      </c>
      <c r="P988" s="21" t="str">
        <f t="shared" si="94"/>
        <v>[SRB] BOGIC, Milan (8261d194)</v>
      </c>
      <c r="Q988" s="30">
        <f t="shared" ca="1" si="95"/>
        <v>54</v>
      </c>
    </row>
    <row r="989" spans="1:17" x14ac:dyDescent="0.2">
      <c r="A989" t="s">
        <v>562</v>
      </c>
      <c r="B989" t="s">
        <v>472</v>
      </c>
      <c r="C989" t="s">
        <v>563</v>
      </c>
      <c r="D989" t="s">
        <v>564</v>
      </c>
      <c r="E989">
        <v>1</v>
      </c>
      <c r="F989" s="28">
        <v>25952</v>
      </c>
      <c r="G989" t="s">
        <v>511</v>
      </c>
      <c r="H989" t="s">
        <v>79</v>
      </c>
      <c r="I989">
        <v>3</v>
      </c>
      <c r="J989" t="s">
        <v>1920</v>
      </c>
      <c r="K989" s="19" t="str">
        <f t="shared" si="90"/>
        <v>m</v>
      </c>
      <c r="L989" s="19" t="str">
        <f t="shared" si="91"/>
        <v>EC</v>
      </c>
      <c r="M989" s="19" t="str">
        <f t="shared" si="92"/>
        <v>2024</v>
      </c>
      <c r="N989" s="19" t="str">
        <f t="shared" si="93"/>
        <v>2024 EC 3</v>
      </c>
      <c r="O989" s="19">
        <f>INDEX('Points ref'!B:B, MATCH($N989, 'Points ref'!A:A, 0))</f>
        <v>70</v>
      </c>
      <c r="P989" s="21" t="str">
        <f t="shared" si="94"/>
        <v>[SWE] BAKER, Karl (123a44fe)</v>
      </c>
      <c r="Q989" s="30">
        <f t="shared" ca="1" si="95"/>
        <v>54</v>
      </c>
    </row>
    <row r="990" spans="1:17" x14ac:dyDescent="0.2">
      <c r="A990" t="s">
        <v>565</v>
      </c>
      <c r="B990" t="s">
        <v>181</v>
      </c>
      <c r="C990" t="s">
        <v>566</v>
      </c>
      <c r="D990" t="s">
        <v>567</v>
      </c>
      <c r="E990">
        <v>1</v>
      </c>
      <c r="F990" s="28">
        <v>26169</v>
      </c>
      <c r="G990" t="s">
        <v>511</v>
      </c>
      <c r="H990" t="s">
        <v>93</v>
      </c>
      <c r="I990">
        <v>1</v>
      </c>
      <c r="J990" t="s">
        <v>1920</v>
      </c>
      <c r="K990" s="19" t="str">
        <f t="shared" si="90"/>
        <v>m</v>
      </c>
      <c r="L990" s="19" t="str">
        <f t="shared" si="91"/>
        <v>EC</v>
      </c>
      <c r="M990" s="19" t="str">
        <f t="shared" si="92"/>
        <v>2024</v>
      </c>
      <c r="N990" s="19" t="str">
        <f t="shared" si="93"/>
        <v>2024 EC 1</v>
      </c>
      <c r="O990" s="19">
        <f>INDEX('Points ref'!B:B, MATCH($N990, 'Points ref'!A:A, 0))</f>
        <v>175</v>
      </c>
      <c r="P990" s="21" t="str">
        <f t="shared" si="94"/>
        <v>[MDA] MURTAZALIEV, Muhtar (28afedae)</v>
      </c>
      <c r="Q990" s="30">
        <f t="shared" ca="1" si="95"/>
        <v>54</v>
      </c>
    </row>
    <row r="991" spans="1:17" x14ac:dyDescent="0.2">
      <c r="A991" t="s">
        <v>2157</v>
      </c>
      <c r="B991" t="s">
        <v>279</v>
      </c>
      <c r="C991" t="s">
        <v>2158</v>
      </c>
      <c r="D991" t="s">
        <v>2159</v>
      </c>
      <c r="E991">
        <v>1</v>
      </c>
      <c r="F991" s="28">
        <v>25908</v>
      </c>
      <c r="G991" t="s">
        <v>511</v>
      </c>
      <c r="H991" t="s">
        <v>93</v>
      </c>
      <c r="I991">
        <v>2</v>
      </c>
      <c r="J991" t="s">
        <v>1920</v>
      </c>
      <c r="K991" s="19" t="str">
        <f t="shared" si="90"/>
        <v>m</v>
      </c>
      <c r="L991" s="19" t="str">
        <f t="shared" si="91"/>
        <v>EC</v>
      </c>
      <c r="M991" s="19" t="str">
        <f t="shared" si="92"/>
        <v>2024</v>
      </c>
      <c r="N991" s="19" t="str">
        <f t="shared" si="93"/>
        <v>2024 EC 2</v>
      </c>
      <c r="O991" s="19">
        <f>INDEX('Points ref'!B:B, MATCH($N991, 'Points ref'!A:A, 0))</f>
        <v>105</v>
      </c>
      <c r="P991" s="21" t="str">
        <f t="shared" si="94"/>
        <v>[HUN] HORVATH, Tamas (815fe94d)</v>
      </c>
      <c r="Q991" s="30">
        <f t="shared" ca="1" si="95"/>
        <v>55</v>
      </c>
    </row>
    <row r="992" spans="1:17" x14ac:dyDescent="0.2">
      <c r="A992" t="s">
        <v>1252</v>
      </c>
      <c r="B992" t="s">
        <v>31</v>
      </c>
      <c r="C992" t="s">
        <v>1253</v>
      </c>
      <c r="D992" t="s">
        <v>1254</v>
      </c>
      <c r="E992">
        <v>1</v>
      </c>
      <c r="F992" s="28">
        <v>27318</v>
      </c>
      <c r="G992" t="s">
        <v>511</v>
      </c>
      <c r="H992" t="s">
        <v>93</v>
      </c>
      <c r="I992">
        <v>3</v>
      </c>
      <c r="J992" t="s">
        <v>1920</v>
      </c>
      <c r="K992" s="19" t="str">
        <f t="shared" si="90"/>
        <v>m</v>
      </c>
      <c r="L992" s="19" t="str">
        <f t="shared" si="91"/>
        <v>EC</v>
      </c>
      <c r="M992" s="19" t="str">
        <f t="shared" si="92"/>
        <v>2024</v>
      </c>
      <c r="N992" s="19" t="str">
        <f t="shared" si="93"/>
        <v>2024 EC 3</v>
      </c>
      <c r="O992" s="19">
        <f>INDEX('Points ref'!B:B, MATCH($N992, 'Points ref'!A:A, 0))</f>
        <v>70</v>
      </c>
      <c r="P992" s="21" t="str">
        <f t="shared" si="94"/>
        <v>[GEO] GIGILASHVILI, Vano (ebead8a3)</v>
      </c>
      <c r="Q992" s="30">
        <f t="shared" ca="1" si="95"/>
        <v>51</v>
      </c>
    </row>
    <row r="993" spans="1:17" x14ac:dyDescent="0.2">
      <c r="A993" t="s">
        <v>568</v>
      </c>
      <c r="B993" t="s">
        <v>413</v>
      </c>
      <c r="C993" t="s">
        <v>569</v>
      </c>
      <c r="D993" t="s">
        <v>570</v>
      </c>
      <c r="E993">
        <v>1</v>
      </c>
      <c r="F993" s="28">
        <v>26427</v>
      </c>
      <c r="G993" t="s">
        <v>511</v>
      </c>
      <c r="H993" t="s">
        <v>93</v>
      </c>
      <c r="I993">
        <v>3</v>
      </c>
      <c r="J993" t="s">
        <v>1920</v>
      </c>
      <c r="K993" s="19" t="str">
        <f t="shared" si="90"/>
        <v>m</v>
      </c>
      <c r="L993" s="19" t="str">
        <f t="shared" si="91"/>
        <v>EC</v>
      </c>
      <c r="M993" s="19" t="str">
        <f t="shared" si="92"/>
        <v>2024</v>
      </c>
      <c r="N993" s="19" t="str">
        <f t="shared" si="93"/>
        <v>2024 EC 3</v>
      </c>
      <c r="O993" s="19">
        <f>INDEX('Points ref'!B:B, MATCH($N993, 'Points ref'!A:A, 0))</f>
        <v>70</v>
      </c>
      <c r="P993" s="21" t="str">
        <f t="shared" si="94"/>
        <v>[SVK] MARUNA, Robert (fe912e5a)</v>
      </c>
      <c r="Q993" s="30">
        <f t="shared" ca="1" si="95"/>
        <v>53</v>
      </c>
    </row>
    <row r="994" spans="1:17" x14ac:dyDescent="0.2">
      <c r="A994" s="29" t="s">
        <v>443</v>
      </c>
      <c r="B994" t="s">
        <v>31</v>
      </c>
      <c r="C994" t="s">
        <v>444</v>
      </c>
      <c r="D994" t="s">
        <v>445</v>
      </c>
      <c r="E994">
        <v>1</v>
      </c>
      <c r="F994" s="28">
        <v>27201</v>
      </c>
      <c r="G994" t="s">
        <v>511</v>
      </c>
      <c r="H994" t="s">
        <v>106</v>
      </c>
      <c r="I994">
        <v>1</v>
      </c>
      <c r="J994" t="s">
        <v>1920</v>
      </c>
      <c r="K994" s="19" t="str">
        <f t="shared" si="90"/>
        <v>m</v>
      </c>
      <c r="L994" s="19" t="str">
        <f t="shared" si="91"/>
        <v>EC</v>
      </c>
      <c r="M994" s="19" t="str">
        <f t="shared" si="92"/>
        <v>2024</v>
      </c>
      <c r="N994" s="19" t="str">
        <f t="shared" si="93"/>
        <v>2024 EC 1</v>
      </c>
      <c r="O994" s="19">
        <f>INDEX('Points ref'!B:B, MATCH($N994, 'Points ref'!A:A, 0))</f>
        <v>175</v>
      </c>
      <c r="P994" s="21" t="str">
        <f t="shared" si="94"/>
        <v>[GEO] DAVITASHVILI, Alexsi (5e416c6f)</v>
      </c>
      <c r="Q994" s="30">
        <f t="shared" ca="1" si="95"/>
        <v>51</v>
      </c>
    </row>
    <row r="995" spans="1:17" x14ac:dyDescent="0.2">
      <c r="A995" t="s">
        <v>578</v>
      </c>
      <c r="B995" t="s">
        <v>31</v>
      </c>
      <c r="C995" t="s">
        <v>579</v>
      </c>
      <c r="D995" t="s">
        <v>580</v>
      </c>
      <c r="E995">
        <v>1</v>
      </c>
      <c r="F995" s="28">
        <v>26411</v>
      </c>
      <c r="G995" t="s">
        <v>511</v>
      </c>
      <c r="H995" t="s">
        <v>106</v>
      </c>
      <c r="I995">
        <v>2</v>
      </c>
      <c r="J995" t="s">
        <v>1920</v>
      </c>
      <c r="K995" s="19" t="str">
        <f t="shared" si="90"/>
        <v>m</v>
      </c>
      <c r="L995" s="19" t="str">
        <f t="shared" si="91"/>
        <v>EC</v>
      </c>
      <c r="M995" s="19" t="str">
        <f t="shared" si="92"/>
        <v>2024</v>
      </c>
      <c r="N995" s="19" t="str">
        <f t="shared" si="93"/>
        <v>2024 EC 2</v>
      </c>
      <c r="O995" s="19">
        <f>INDEX('Points ref'!B:B, MATCH($N995, 'Points ref'!A:A, 0))</f>
        <v>105</v>
      </c>
      <c r="P995" s="21" t="str">
        <f t="shared" si="94"/>
        <v>[GEO] BEKAURI, Shalva (491237f4)</v>
      </c>
      <c r="Q995" s="30">
        <f t="shared" ca="1" si="95"/>
        <v>53</v>
      </c>
    </row>
    <row r="996" spans="1:17" x14ac:dyDescent="0.2">
      <c r="A996" t="s">
        <v>2160</v>
      </c>
      <c r="B996" t="s">
        <v>16</v>
      </c>
      <c r="C996" t="s">
        <v>2161</v>
      </c>
      <c r="D996" t="s">
        <v>1291</v>
      </c>
      <c r="E996">
        <v>1</v>
      </c>
      <c r="F996" s="28">
        <v>25607</v>
      </c>
      <c r="G996" t="s">
        <v>511</v>
      </c>
      <c r="H996" t="s">
        <v>106</v>
      </c>
      <c r="I996">
        <v>3</v>
      </c>
      <c r="J996" t="s">
        <v>1920</v>
      </c>
      <c r="K996" s="19" t="str">
        <f t="shared" si="90"/>
        <v>m</v>
      </c>
      <c r="L996" s="19" t="str">
        <f t="shared" si="91"/>
        <v>EC</v>
      </c>
      <c r="M996" s="19" t="str">
        <f t="shared" si="92"/>
        <v>2024</v>
      </c>
      <c r="N996" s="19" t="str">
        <f t="shared" si="93"/>
        <v>2024 EC 3</v>
      </c>
      <c r="O996" s="19">
        <f>INDEX('Points ref'!B:B, MATCH($N996, 'Points ref'!A:A, 0))</f>
        <v>70</v>
      </c>
      <c r="P996" s="21" t="str">
        <f t="shared" si="94"/>
        <v>[FRA] BLON, Frederic (316f2a69)</v>
      </c>
      <c r="Q996" s="30">
        <f t="shared" ca="1" si="95"/>
        <v>55</v>
      </c>
    </row>
    <row r="997" spans="1:17" x14ac:dyDescent="0.2">
      <c r="A997" s="29" t="s">
        <v>581</v>
      </c>
      <c r="B997" t="s">
        <v>53</v>
      </c>
      <c r="C997" t="s">
        <v>582</v>
      </c>
      <c r="D997" t="s">
        <v>583</v>
      </c>
      <c r="E997">
        <v>1</v>
      </c>
      <c r="F997" s="28">
        <v>25986</v>
      </c>
      <c r="G997" t="s">
        <v>511</v>
      </c>
      <c r="H997" t="s">
        <v>106</v>
      </c>
      <c r="I997">
        <v>3</v>
      </c>
      <c r="J997" t="s">
        <v>1920</v>
      </c>
      <c r="K997" s="19" t="str">
        <f t="shared" si="90"/>
        <v>m</v>
      </c>
      <c r="L997" s="19" t="str">
        <f t="shared" si="91"/>
        <v>EC</v>
      </c>
      <c r="M997" s="19" t="str">
        <f t="shared" si="92"/>
        <v>2024</v>
      </c>
      <c r="N997" s="19" t="str">
        <f t="shared" si="93"/>
        <v>2024 EC 3</v>
      </c>
      <c r="O997" s="19">
        <f>INDEX('Points ref'!B:B, MATCH($N997, 'Points ref'!A:A, 0))</f>
        <v>70</v>
      </c>
      <c r="P997" s="21" t="str">
        <f t="shared" si="94"/>
        <v>[GER] BISCHOF, Jens Peter (15e95532)</v>
      </c>
      <c r="Q997" s="30">
        <f t="shared" ca="1" si="95"/>
        <v>54</v>
      </c>
    </row>
    <row r="998" spans="1:17" x14ac:dyDescent="0.2">
      <c r="A998" s="29" t="s">
        <v>2162</v>
      </c>
      <c r="B998" t="s">
        <v>132</v>
      </c>
      <c r="C998" t="s">
        <v>2163</v>
      </c>
      <c r="D998" t="s">
        <v>2164</v>
      </c>
      <c r="E998">
        <v>2</v>
      </c>
      <c r="F998" s="28">
        <v>27198</v>
      </c>
      <c r="G998" t="s">
        <v>589</v>
      </c>
      <c r="H998" t="s">
        <v>230</v>
      </c>
      <c r="I998">
        <v>1</v>
      </c>
      <c r="J998" t="s">
        <v>1920</v>
      </c>
      <c r="K998" s="19" t="str">
        <f t="shared" si="90"/>
        <v>w</v>
      </c>
      <c r="L998" s="19" t="str">
        <f t="shared" si="91"/>
        <v>EC</v>
      </c>
      <c r="M998" s="19" t="str">
        <f t="shared" si="92"/>
        <v>2024</v>
      </c>
      <c r="N998" s="19" t="str">
        <f t="shared" si="93"/>
        <v>2024 EC 1</v>
      </c>
      <c r="O998" s="19">
        <f>INDEX('Points ref'!B:B, MATCH($N998, 'Points ref'!A:A, 0))</f>
        <v>175</v>
      </c>
      <c r="P998" s="21" t="str">
        <f t="shared" si="94"/>
        <v>[GBR] CHAN, Fiona (12e8438c)</v>
      </c>
      <c r="Q998" s="30">
        <f t="shared" ca="1" si="95"/>
        <v>51</v>
      </c>
    </row>
    <row r="999" spans="1:17" x14ac:dyDescent="0.2">
      <c r="A999" t="s">
        <v>2165</v>
      </c>
      <c r="B999" t="s">
        <v>16</v>
      </c>
      <c r="C999" t="s">
        <v>2166</v>
      </c>
      <c r="D999" t="s">
        <v>2167</v>
      </c>
      <c r="E999">
        <v>2</v>
      </c>
      <c r="F999" s="28">
        <v>25604</v>
      </c>
      <c r="G999" t="s">
        <v>589</v>
      </c>
      <c r="H999" t="s">
        <v>230</v>
      </c>
      <c r="I999">
        <v>2</v>
      </c>
      <c r="J999" t="s">
        <v>1920</v>
      </c>
      <c r="K999" s="19" t="str">
        <f t="shared" si="90"/>
        <v>w</v>
      </c>
      <c r="L999" s="19" t="str">
        <f t="shared" si="91"/>
        <v>EC</v>
      </c>
      <c r="M999" s="19" t="str">
        <f t="shared" si="92"/>
        <v>2024</v>
      </c>
      <c r="N999" s="19" t="str">
        <f t="shared" si="93"/>
        <v>2024 EC 2</v>
      </c>
      <c r="O999" s="19">
        <f>INDEX('Points ref'!B:B, MATCH($N999, 'Points ref'!A:A, 0))</f>
        <v>105</v>
      </c>
      <c r="P999" s="21" t="str">
        <f t="shared" si="94"/>
        <v>[FRA] RASSCHAERT, BRIGITTE (ef3de62e)</v>
      </c>
      <c r="Q999" s="30">
        <f t="shared" ca="1" si="95"/>
        <v>55</v>
      </c>
    </row>
    <row r="1000" spans="1:17" x14ac:dyDescent="0.2">
      <c r="A1000" t="s">
        <v>1267</v>
      </c>
      <c r="B1000" t="s">
        <v>27</v>
      </c>
      <c r="C1000" t="s">
        <v>1268</v>
      </c>
      <c r="D1000" t="s">
        <v>1269</v>
      </c>
      <c r="E1000">
        <v>2</v>
      </c>
      <c r="F1000" s="28">
        <v>27408</v>
      </c>
      <c r="G1000" t="s">
        <v>589</v>
      </c>
      <c r="H1000" t="s">
        <v>230</v>
      </c>
      <c r="I1000">
        <v>3</v>
      </c>
      <c r="J1000" t="s">
        <v>1920</v>
      </c>
      <c r="K1000" s="19" t="str">
        <f t="shared" si="90"/>
        <v>w</v>
      </c>
      <c r="L1000" s="19" t="str">
        <f t="shared" si="91"/>
        <v>EC</v>
      </c>
      <c r="M1000" s="19" t="str">
        <f t="shared" si="92"/>
        <v>2024</v>
      </c>
      <c r="N1000" s="19" t="str">
        <f t="shared" si="93"/>
        <v>2024 EC 3</v>
      </c>
      <c r="O1000" s="19">
        <f>INDEX('Points ref'!B:B, MATCH($N1000, 'Points ref'!A:A, 0))</f>
        <v>70</v>
      </c>
      <c r="P1000" s="21" t="str">
        <f t="shared" si="94"/>
        <v>[ITA] CARTA, Alessandra (2981d591)</v>
      </c>
      <c r="Q1000" s="30">
        <f t="shared" ca="1" si="95"/>
        <v>50</v>
      </c>
    </row>
    <row r="1001" spans="1:17" x14ac:dyDescent="0.2">
      <c r="A1001" t="s">
        <v>462</v>
      </c>
      <c r="B1001" t="s">
        <v>437</v>
      </c>
      <c r="C1001" t="s">
        <v>463</v>
      </c>
      <c r="D1001" t="s">
        <v>464</v>
      </c>
      <c r="E1001">
        <v>2</v>
      </c>
      <c r="F1001" s="28">
        <v>27933</v>
      </c>
      <c r="G1001" t="s">
        <v>589</v>
      </c>
      <c r="H1001" t="s">
        <v>237</v>
      </c>
      <c r="I1001">
        <v>1</v>
      </c>
      <c r="J1001" t="s">
        <v>1920</v>
      </c>
      <c r="K1001" s="19" t="str">
        <f t="shared" si="90"/>
        <v>w</v>
      </c>
      <c r="L1001" s="19" t="str">
        <f t="shared" si="91"/>
        <v>EC</v>
      </c>
      <c r="M1001" s="19" t="str">
        <f t="shared" si="92"/>
        <v>2024</v>
      </c>
      <c r="N1001" s="19" t="str">
        <f t="shared" si="93"/>
        <v>2024 EC 1</v>
      </c>
      <c r="O1001" s="19">
        <f>INDEX('Points ref'!B:B, MATCH($N1001, 'Points ref'!A:A, 0))</f>
        <v>175</v>
      </c>
      <c r="P1001" s="21" t="str">
        <f t="shared" si="94"/>
        <v>[POR] DINIZ, Catarina (81ffd79b)</v>
      </c>
      <c r="Q1001" s="30">
        <f t="shared" ca="1" si="95"/>
        <v>49</v>
      </c>
    </row>
    <row r="1002" spans="1:17" x14ac:dyDescent="0.2">
      <c r="A1002" t="s">
        <v>465</v>
      </c>
      <c r="B1002" t="s">
        <v>90</v>
      </c>
      <c r="C1002" t="s">
        <v>466</v>
      </c>
      <c r="D1002" t="s">
        <v>467</v>
      </c>
      <c r="E1002">
        <v>2</v>
      </c>
      <c r="F1002" s="28">
        <v>25582</v>
      </c>
      <c r="G1002" t="s">
        <v>589</v>
      </c>
      <c r="H1002" t="s">
        <v>237</v>
      </c>
      <c r="I1002">
        <v>2</v>
      </c>
      <c r="J1002" t="s">
        <v>1920</v>
      </c>
      <c r="K1002" s="19" t="str">
        <f t="shared" si="90"/>
        <v>w</v>
      </c>
      <c r="L1002" s="19" t="str">
        <f t="shared" si="91"/>
        <v>EC</v>
      </c>
      <c r="M1002" s="19" t="str">
        <f t="shared" si="92"/>
        <v>2024</v>
      </c>
      <c r="N1002" s="19" t="str">
        <f t="shared" si="93"/>
        <v>2024 EC 2</v>
      </c>
      <c r="O1002" s="19">
        <f>INDEX('Points ref'!B:B, MATCH($N1002, 'Points ref'!A:A, 0))</f>
        <v>105</v>
      </c>
      <c r="P1002" s="21" t="str">
        <f t="shared" si="94"/>
        <v>[ROU] STEREA, Lena (bc454d37)</v>
      </c>
      <c r="Q1002" s="30">
        <f t="shared" ca="1" si="95"/>
        <v>55</v>
      </c>
    </row>
    <row r="1003" spans="1:17" x14ac:dyDescent="0.2">
      <c r="A1003">
        <v>42447395</v>
      </c>
      <c r="B1003" t="s">
        <v>23</v>
      </c>
      <c r="C1003" t="s">
        <v>2168</v>
      </c>
      <c r="D1003" t="s">
        <v>2169</v>
      </c>
      <c r="E1003">
        <v>2</v>
      </c>
      <c r="F1003" s="28">
        <v>27178</v>
      </c>
      <c r="G1003" t="s">
        <v>589</v>
      </c>
      <c r="H1003" t="s">
        <v>237</v>
      </c>
      <c r="I1003">
        <v>3</v>
      </c>
      <c r="J1003" t="s">
        <v>1920</v>
      </c>
      <c r="K1003" s="19" t="str">
        <f t="shared" si="90"/>
        <v>w</v>
      </c>
      <c r="L1003" s="19" t="str">
        <f t="shared" si="91"/>
        <v>EC</v>
      </c>
      <c r="M1003" s="19" t="str">
        <f t="shared" si="92"/>
        <v>2024</v>
      </c>
      <c r="N1003" s="19" t="str">
        <f t="shared" si="93"/>
        <v>2024 EC 3</v>
      </c>
      <c r="O1003" s="19">
        <f>INDEX('Points ref'!B:B, MATCH($N1003, 'Points ref'!A:A, 0))</f>
        <v>70</v>
      </c>
      <c r="P1003" s="21" t="str">
        <f t="shared" si="94"/>
        <v>[CZE] ZAHOROVA, Jaroslava (42447395)</v>
      </c>
      <c r="Q1003" s="30">
        <f t="shared" ca="1" si="95"/>
        <v>51</v>
      </c>
    </row>
    <row r="1004" spans="1:17" x14ac:dyDescent="0.2">
      <c r="A1004" t="s">
        <v>1347</v>
      </c>
      <c r="B1004" t="s">
        <v>16</v>
      </c>
      <c r="C1004" t="s">
        <v>1348</v>
      </c>
      <c r="D1004" t="s">
        <v>1349</v>
      </c>
      <c r="E1004">
        <v>2</v>
      </c>
      <c r="F1004" s="28">
        <v>27347</v>
      </c>
      <c r="G1004" t="s">
        <v>589</v>
      </c>
      <c r="H1004" t="s">
        <v>127</v>
      </c>
      <c r="I1004">
        <v>1</v>
      </c>
      <c r="J1004" t="s">
        <v>1920</v>
      </c>
      <c r="K1004" s="19" t="str">
        <f t="shared" si="90"/>
        <v>w</v>
      </c>
      <c r="L1004" s="19" t="str">
        <f t="shared" si="91"/>
        <v>EC</v>
      </c>
      <c r="M1004" s="19" t="str">
        <f t="shared" si="92"/>
        <v>2024</v>
      </c>
      <c r="N1004" s="19" t="str">
        <f t="shared" si="93"/>
        <v>2024 EC 1</v>
      </c>
      <c r="O1004" s="19">
        <f>INDEX('Points ref'!B:B, MATCH($N1004, 'Points ref'!A:A, 0))</f>
        <v>175</v>
      </c>
      <c r="P1004" s="21" t="str">
        <f t="shared" si="94"/>
        <v>[FRA] GODOT, Murielle (36239c6e)</v>
      </c>
      <c r="Q1004" s="30">
        <f t="shared" ca="1" si="95"/>
        <v>51</v>
      </c>
    </row>
    <row r="1005" spans="1:17" x14ac:dyDescent="0.2">
      <c r="A1005" t="s">
        <v>596</v>
      </c>
      <c r="B1005" t="s">
        <v>23</v>
      </c>
      <c r="C1005" t="s">
        <v>597</v>
      </c>
      <c r="D1005" t="s">
        <v>598</v>
      </c>
      <c r="E1005">
        <v>2</v>
      </c>
      <c r="F1005" s="28">
        <v>26769</v>
      </c>
      <c r="G1005" t="s">
        <v>589</v>
      </c>
      <c r="H1005" t="s">
        <v>127</v>
      </c>
      <c r="I1005">
        <v>2</v>
      </c>
      <c r="J1005" t="s">
        <v>1920</v>
      </c>
      <c r="K1005" s="19" t="str">
        <f t="shared" si="90"/>
        <v>w</v>
      </c>
      <c r="L1005" s="19" t="str">
        <f t="shared" si="91"/>
        <v>EC</v>
      </c>
      <c r="M1005" s="19" t="str">
        <f t="shared" si="92"/>
        <v>2024</v>
      </c>
      <c r="N1005" s="19" t="str">
        <f t="shared" si="93"/>
        <v>2024 EC 2</v>
      </c>
      <c r="O1005" s="19">
        <f>INDEX('Points ref'!B:B, MATCH($N1005, 'Points ref'!A:A, 0))</f>
        <v>105</v>
      </c>
      <c r="P1005" s="21" t="str">
        <f t="shared" si="94"/>
        <v>[CZE] KONIGOVA, Lenka (2ad9f8ab)</v>
      </c>
      <c r="Q1005" s="30">
        <f t="shared" ca="1" si="95"/>
        <v>52</v>
      </c>
    </row>
    <row r="1006" spans="1:17" x14ac:dyDescent="0.2">
      <c r="A1006" t="s">
        <v>1806</v>
      </c>
      <c r="B1006" t="s">
        <v>27</v>
      </c>
      <c r="C1006" t="s">
        <v>1807</v>
      </c>
      <c r="D1006" t="s">
        <v>1808</v>
      </c>
      <c r="E1006">
        <v>2</v>
      </c>
      <c r="F1006" s="28">
        <v>27128</v>
      </c>
      <c r="G1006" t="s">
        <v>589</v>
      </c>
      <c r="H1006" t="s">
        <v>127</v>
      </c>
      <c r="I1006">
        <v>3</v>
      </c>
      <c r="J1006" t="s">
        <v>1920</v>
      </c>
      <c r="K1006" s="19" t="str">
        <f t="shared" si="90"/>
        <v>w</v>
      </c>
      <c r="L1006" s="19" t="str">
        <f t="shared" si="91"/>
        <v>EC</v>
      </c>
      <c r="M1006" s="19" t="str">
        <f t="shared" si="92"/>
        <v>2024</v>
      </c>
      <c r="N1006" s="19" t="str">
        <f t="shared" si="93"/>
        <v>2024 EC 3</v>
      </c>
      <c r="O1006" s="19">
        <f>INDEX('Points ref'!B:B, MATCH($N1006, 'Points ref'!A:A, 0))</f>
        <v>70</v>
      </c>
      <c r="P1006" s="21" t="str">
        <f t="shared" si="94"/>
        <v>[ITA] PAOLETTI, Ilenia (adf97c4b)</v>
      </c>
      <c r="Q1006" s="30">
        <f t="shared" ca="1" si="95"/>
        <v>51</v>
      </c>
    </row>
    <row r="1007" spans="1:17" x14ac:dyDescent="0.2">
      <c r="A1007" t="s">
        <v>499</v>
      </c>
      <c r="B1007" t="s">
        <v>27</v>
      </c>
      <c r="C1007" t="s">
        <v>500</v>
      </c>
      <c r="D1007" t="s">
        <v>501</v>
      </c>
      <c r="E1007">
        <v>2</v>
      </c>
      <c r="F1007" s="28">
        <v>27063</v>
      </c>
      <c r="G1007" t="s">
        <v>589</v>
      </c>
      <c r="H1007" t="s">
        <v>138</v>
      </c>
      <c r="I1007">
        <v>1</v>
      </c>
      <c r="J1007" t="s">
        <v>1920</v>
      </c>
      <c r="K1007" s="19" t="str">
        <f t="shared" si="90"/>
        <v>w</v>
      </c>
      <c r="L1007" s="19" t="str">
        <f t="shared" si="91"/>
        <v>EC</v>
      </c>
      <c r="M1007" s="19" t="str">
        <f t="shared" si="92"/>
        <v>2024</v>
      </c>
      <c r="N1007" s="19" t="str">
        <f t="shared" si="93"/>
        <v>2024 EC 1</v>
      </c>
      <c r="O1007" s="19">
        <f>INDEX('Points ref'!B:B, MATCH($N1007, 'Points ref'!A:A, 0))</f>
        <v>175</v>
      </c>
      <c r="P1007" s="21" t="str">
        <f t="shared" si="94"/>
        <v>[ITA] MAGINI, Cristina (6e1db399)</v>
      </c>
      <c r="Q1007" s="30">
        <f t="shared" ca="1" si="95"/>
        <v>51</v>
      </c>
    </row>
    <row r="1008" spans="1:17" x14ac:dyDescent="0.2">
      <c r="A1008" t="s">
        <v>1680</v>
      </c>
      <c r="B1008" t="s">
        <v>1341</v>
      </c>
      <c r="C1008" t="s">
        <v>1681</v>
      </c>
      <c r="D1008" t="s">
        <v>1484</v>
      </c>
      <c r="E1008">
        <v>2</v>
      </c>
      <c r="F1008" s="28">
        <v>27075</v>
      </c>
      <c r="G1008" t="s">
        <v>589</v>
      </c>
      <c r="H1008" t="s">
        <v>138</v>
      </c>
      <c r="I1008">
        <v>2</v>
      </c>
      <c r="J1008" t="s">
        <v>1920</v>
      </c>
      <c r="K1008" s="19" t="str">
        <f t="shared" si="90"/>
        <v>w</v>
      </c>
      <c r="L1008" s="19" t="str">
        <f t="shared" si="91"/>
        <v>EC</v>
      </c>
      <c r="M1008" s="19" t="str">
        <f t="shared" si="92"/>
        <v>2024</v>
      </c>
      <c r="N1008" s="19" t="str">
        <f t="shared" si="93"/>
        <v>2024 EC 2</v>
      </c>
      <c r="O1008" s="19">
        <f>INDEX('Points ref'!B:B, MATCH($N1008, 'Points ref'!A:A, 0))</f>
        <v>105</v>
      </c>
      <c r="P1008" s="21" t="str">
        <f t="shared" si="94"/>
        <v>[LAT] BARBAKA, Sandra (8439b5fe)</v>
      </c>
      <c r="Q1008" s="30">
        <f t="shared" ca="1" si="95"/>
        <v>51</v>
      </c>
    </row>
    <row r="1009" spans="1:17" x14ac:dyDescent="0.2">
      <c r="A1009" t="s">
        <v>515</v>
      </c>
      <c r="B1009" t="s">
        <v>279</v>
      </c>
      <c r="C1009" t="s">
        <v>516</v>
      </c>
      <c r="D1009" t="s">
        <v>335</v>
      </c>
      <c r="E1009">
        <v>1</v>
      </c>
      <c r="F1009" s="28">
        <v>25205</v>
      </c>
      <c r="G1009" t="s">
        <v>608</v>
      </c>
      <c r="H1009" t="s">
        <v>20</v>
      </c>
      <c r="I1009">
        <v>1</v>
      </c>
      <c r="J1009" t="s">
        <v>1920</v>
      </c>
      <c r="K1009" s="19" t="str">
        <f t="shared" si="90"/>
        <v>m</v>
      </c>
      <c r="L1009" s="19" t="str">
        <f t="shared" si="91"/>
        <v>EC</v>
      </c>
      <c r="M1009" s="19" t="str">
        <f t="shared" si="92"/>
        <v>2024</v>
      </c>
      <c r="N1009" s="19" t="str">
        <f t="shared" si="93"/>
        <v>2024 EC 1</v>
      </c>
      <c r="O1009" s="19">
        <f>INDEX('Points ref'!B:B, MATCH($N1009, 'Points ref'!A:A, 0))</f>
        <v>175</v>
      </c>
      <c r="P1009" s="21" t="str">
        <f t="shared" si="94"/>
        <v>[HUN] GONDOCS, Attila (e39b372b)</v>
      </c>
      <c r="Q1009" s="30">
        <f t="shared" ca="1" si="95"/>
        <v>56</v>
      </c>
    </row>
    <row r="1010" spans="1:17" x14ac:dyDescent="0.2">
      <c r="A1010" t="s">
        <v>605</v>
      </c>
      <c r="B1010" t="s">
        <v>174</v>
      </c>
      <c r="C1010" t="s">
        <v>606</v>
      </c>
      <c r="D1010" t="s">
        <v>607</v>
      </c>
      <c r="E1010">
        <v>1</v>
      </c>
      <c r="F1010" s="28">
        <v>24970</v>
      </c>
      <c r="G1010" t="s">
        <v>608</v>
      </c>
      <c r="H1010" t="s">
        <v>20</v>
      </c>
      <c r="I1010">
        <v>2</v>
      </c>
      <c r="J1010" t="s">
        <v>1920</v>
      </c>
      <c r="K1010" s="19" t="str">
        <f t="shared" si="90"/>
        <v>m</v>
      </c>
      <c r="L1010" s="19" t="str">
        <f t="shared" si="91"/>
        <v>EC</v>
      </c>
      <c r="M1010" s="19" t="str">
        <f t="shared" si="92"/>
        <v>2024</v>
      </c>
      <c r="N1010" s="19" t="str">
        <f t="shared" si="93"/>
        <v>2024 EC 2</v>
      </c>
      <c r="O1010" s="19">
        <f>INDEX('Points ref'!B:B, MATCH($N1010, 'Points ref'!A:A, 0))</f>
        <v>105</v>
      </c>
      <c r="P1010" s="21" t="str">
        <f t="shared" si="94"/>
        <v>[ESP] GARCIA DIAZ, Raul (aa53e639)</v>
      </c>
      <c r="Q1010" s="30">
        <f t="shared" ca="1" si="95"/>
        <v>57</v>
      </c>
    </row>
    <row r="1011" spans="1:17" x14ac:dyDescent="0.2">
      <c r="A1011" s="29" t="s">
        <v>2173</v>
      </c>
      <c r="B1011" t="s">
        <v>16</v>
      </c>
      <c r="C1011" t="s">
        <v>2066</v>
      </c>
      <c r="D1011" t="s">
        <v>2174</v>
      </c>
      <c r="E1011">
        <v>1</v>
      </c>
      <c r="F1011" s="28">
        <v>24392</v>
      </c>
      <c r="G1011" t="s">
        <v>608</v>
      </c>
      <c r="H1011" t="s">
        <v>20</v>
      </c>
      <c r="I1011">
        <v>3</v>
      </c>
      <c r="J1011" t="s">
        <v>1920</v>
      </c>
      <c r="K1011" s="19" t="str">
        <f t="shared" si="90"/>
        <v>m</v>
      </c>
      <c r="L1011" s="19" t="str">
        <f t="shared" si="91"/>
        <v>EC</v>
      </c>
      <c r="M1011" s="19" t="str">
        <f t="shared" si="92"/>
        <v>2024</v>
      </c>
      <c r="N1011" s="19" t="str">
        <f t="shared" si="93"/>
        <v>2024 EC 3</v>
      </c>
      <c r="O1011" s="19">
        <f>INDEX('Points ref'!B:B, MATCH($N1011, 'Points ref'!A:A, 0))</f>
        <v>70</v>
      </c>
      <c r="P1011" s="21" t="str">
        <f t="shared" si="94"/>
        <v>[FRA] BLANCHARD, Bruno (4e736a94)</v>
      </c>
      <c r="Q1011" s="30">
        <f t="shared" ca="1" si="95"/>
        <v>59</v>
      </c>
    </row>
    <row r="1012" spans="1:17" x14ac:dyDescent="0.2">
      <c r="A1012" t="s">
        <v>2170</v>
      </c>
      <c r="B1012" t="s">
        <v>27</v>
      </c>
      <c r="C1012" t="s">
        <v>2171</v>
      </c>
      <c r="D1012" t="s">
        <v>2172</v>
      </c>
      <c r="E1012">
        <v>1</v>
      </c>
      <c r="F1012" s="28">
        <v>24300</v>
      </c>
      <c r="G1012" t="s">
        <v>608</v>
      </c>
      <c r="H1012" t="s">
        <v>20</v>
      </c>
      <c r="I1012">
        <v>3</v>
      </c>
      <c r="J1012" t="s">
        <v>1920</v>
      </c>
      <c r="K1012" s="19" t="str">
        <f t="shared" si="90"/>
        <v>m</v>
      </c>
      <c r="L1012" s="19" t="str">
        <f t="shared" si="91"/>
        <v>EC</v>
      </c>
      <c r="M1012" s="19" t="str">
        <f t="shared" si="92"/>
        <v>2024</v>
      </c>
      <c r="N1012" s="19" t="str">
        <f t="shared" si="93"/>
        <v>2024 EC 3</v>
      </c>
      <c r="O1012" s="19">
        <f>INDEX('Points ref'!B:B, MATCH($N1012, 'Points ref'!A:A, 0))</f>
        <v>70</v>
      </c>
      <c r="P1012" s="21" t="str">
        <f t="shared" si="94"/>
        <v>[ITA] LEOBONO, Andrea Giuseppe (e3bcea2e)</v>
      </c>
      <c r="Q1012" s="30">
        <f t="shared" ca="1" si="95"/>
        <v>59</v>
      </c>
    </row>
    <row r="1013" spans="1:17" x14ac:dyDescent="0.2">
      <c r="A1013" t="s">
        <v>1358</v>
      </c>
      <c r="B1013" t="s">
        <v>16</v>
      </c>
      <c r="C1013" t="s">
        <v>1359</v>
      </c>
      <c r="D1013" t="s">
        <v>1360</v>
      </c>
      <c r="E1013">
        <v>1</v>
      </c>
      <c r="F1013" s="28">
        <v>23906</v>
      </c>
      <c r="G1013" t="s">
        <v>608</v>
      </c>
      <c r="H1013" t="s">
        <v>34</v>
      </c>
      <c r="I1013">
        <v>1</v>
      </c>
      <c r="J1013" t="s">
        <v>1920</v>
      </c>
      <c r="K1013" s="19" t="str">
        <f t="shared" si="90"/>
        <v>m</v>
      </c>
      <c r="L1013" s="19" t="str">
        <f t="shared" si="91"/>
        <v>EC</v>
      </c>
      <c r="M1013" s="19" t="str">
        <f t="shared" si="92"/>
        <v>2024</v>
      </c>
      <c r="N1013" s="19" t="str">
        <f t="shared" si="93"/>
        <v>2024 EC 1</v>
      </c>
      <c r="O1013" s="19">
        <f>INDEX('Points ref'!B:B, MATCH($N1013, 'Points ref'!A:A, 0))</f>
        <v>175</v>
      </c>
      <c r="P1013" s="21" t="str">
        <f t="shared" si="94"/>
        <v>[FRA] SIGNORET, Alain (6c7b3294)</v>
      </c>
      <c r="Q1013" s="30">
        <f t="shared" ca="1" si="95"/>
        <v>60</v>
      </c>
    </row>
    <row r="1014" spans="1:17" x14ac:dyDescent="0.2">
      <c r="A1014" t="s">
        <v>615</v>
      </c>
      <c r="B1014" t="s">
        <v>16</v>
      </c>
      <c r="C1014" t="s">
        <v>616</v>
      </c>
      <c r="D1014" t="s">
        <v>617</v>
      </c>
      <c r="E1014">
        <v>1</v>
      </c>
      <c r="F1014" s="28">
        <v>24372</v>
      </c>
      <c r="G1014" t="s">
        <v>608</v>
      </c>
      <c r="H1014" t="s">
        <v>34</v>
      </c>
      <c r="I1014">
        <v>2</v>
      </c>
      <c r="J1014" t="s">
        <v>1920</v>
      </c>
      <c r="K1014" s="19" t="str">
        <f t="shared" si="90"/>
        <v>m</v>
      </c>
      <c r="L1014" s="19" t="str">
        <f t="shared" si="91"/>
        <v>EC</v>
      </c>
      <c r="M1014" s="19" t="str">
        <f t="shared" si="92"/>
        <v>2024</v>
      </c>
      <c r="N1014" s="19" t="str">
        <f t="shared" si="93"/>
        <v>2024 EC 2</v>
      </c>
      <c r="O1014" s="19">
        <f>INDEX('Points ref'!B:B, MATCH($N1014, 'Points ref'!A:A, 0))</f>
        <v>105</v>
      </c>
      <c r="P1014" s="21" t="str">
        <f t="shared" si="94"/>
        <v>[FRA] GARCIA, Jean luc (4bc8b74f)</v>
      </c>
      <c r="Q1014" s="30">
        <f t="shared" ca="1" si="95"/>
        <v>59</v>
      </c>
    </row>
    <row r="1015" spans="1:17" x14ac:dyDescent="0.2">
      <c r="A1015" t="s">
        <v>2175</v>
      </c>
      <c r="B1015" t="s">
        <v>53</v>
      </c>
      <c r="C1015" t="s">
        <v>2176</v>
      </c>
      <c r="D1015" t="s">
        <v>2177</v>
      </c>
      <c r="E1015">
        <v>1</v>
      </c>
      <c r="F1015" s="28">
        <v>25545</v>
      </c>
      <c r="G1015" t="s">
        <v>608</v>
      </c>
      <c r="H1015" t="s">
        <v>34</v>
      </c>
      <c r="I1015">
        <v>3</v>
      </c>
      <c r="J1015" t="s">
        <v>1920</v>
      </c>
      <c r="K1015" s="19" t="str">
        <f t="shared" si="90"/>
        <v>m</v>
      </c>
      <c r="L1015" s="19" t="str">
        <f t="shared" si="91"/>
        <v>EC</v>
      </c>
      <c r="M1015" s="19" t="str">
        <f t="shared" si="92"/>
        <v>2024</v>
      </c>
      <c r="N1015" s="19" t="str">
        <f t="shared" si="93"/>
        <v>2024 EC 3</v>
      </c>
      <c r="O1015" s="19">
        <f>INDEX('Points ref'!B:B, MATCH($N1015, 'Points ref'!A:A, 0))</f>
        <v>70</v>
      </c>
      <c r="P1015" s="21" t="str">
        <f t="shared" si="94"/>
        <v>[GER] METZDORF, Axel (3567bf4c)</v>
      </c>
      <c r="Q1015" s="30">
        <f t="shared" ca="1" si="95"/>
        <v>56</v>
      </c>
    </row>
    <row r="1016" spans="1:17" x14ac:dyDescent="0.2">
      <c r="A1016" t="s">
        <v>517</v>
      </c>
      <c r="B1016" t="s">
        <v>27</v>
      </c>
      <c r="C1016" t="s">
        <v>518</v>
      </c>
      <c r="D1016" t="s">
        <v>519</v>
      </c>
      <c r="E1016">
        <v>1</v>
      </c>
      <c r="F1016" s="28">
        <v>25294</v>
      </c>
      <c r="G1016" t="s">
        <v>608</v>
      </c>
      <c r="H1016" t="s">
        <v>34</v>
      </c>
      <c r="I1016">
        <v>3</v>
      </c>
      <c r="J1016" t="s">
        <v>1920</v>
      </c>
      <c r="K1016" s="19" t="str">
        <f t="shared" si="90"/>
        <v>m</v>
      </c>
      <c r="L1016" s="19" t="str">
        <f t="shared" si="91"/>
        <v>EC</v>
      </c>
      <c r="M1016" s="19" t="str">
        <f t="shared" si="92"/>
        <v>2024</v>
      </c>
      <c r="N1016" s="19" t="str">
        <f t="shared" si="93"/>
        <v>2024 EC 3</v>
      </c>
      <c r="O1016" s="19">
        <f>INDEX('Points ref'!B:B, MATCH($N1016, 'Points ref'!A:A, 0))</f>
        <v>70</v>
      </c>
      <c r="P1016" s="21" t="str">
        <f t="shared" si="94"/>
        <v>[ITA] MURRONI, Fabrizio (b68e7f83)</v>
      </c>
      <c r="Q1016" s="30">
        <f t="shared" ca="1" si="95"/>
        <v>56</v>
      </c>
    </row>
    <row r="1017" spans="1:17" x14ac:dyDescent="0.2">
      <c r="A1017" t="s">
        <v>624</v>
      </c>
      <c r="B1017" t="s">
        <v>16</v>
      </c>
      <c r="C1017" t="s">
        <v>625</v>
      </c>
      <c r="D1017" t="s">
        <v>626</v>
      </c>
      <c r="E1017">
        <v>1</v>
      </c>
      <c r="F1017" s="28">
        <v>24912</v>
      </c>
      <c r="G1017" t="s">
        <v>608</v>
      </c>
      <c r="H1017" t="s">
        <v>51</v>
      </c>
      <c r="I1017">
        <v>1</v>
      </c>
      <c r="J1017" t="s">
        <v>1920</v>
      </c>
      <c r="K1017" s="19" t="str">
        <f t="shared" si="90"/>
        <v>m</v>
      </c>
      <c r="L1017" s="19" t="str">
        <f t="shared" si="91"/>
        <v>EC</v>
      </c>
      <c r="M1017" s="19" t="str">
        <f t="shared" si="92"/>
        <v>2024</v>
      </c>
      <c r="N1017" s="19" t="str">
        <f t="shared" si="93"/>
        <v>2024 EC 1</v>
      </c>
      <c r="O1017" s="19">
        <f>INDEX('Points ref'!B:B, MATCH($N1017, 'Points ref'!A:A, 0))</f>
        <v>175</v>
      </c>
      <c r="P1017" s="21" t="str">
        <f t="shared" si="94"/>
        <v>[FRA] MBANI, Christian (e93ecf22)</v>
      </c>
      <c r="Q1017" s="30">
        <f t="shared" ca="1" si="95"/>
        <v>57</v>
      </c>
    </row>
    <row r="1018" spans="1:17" x14ac:dyDescent="0.2">
      <c r="A1018" t="s">
        <v>627</v>
      </c>
      <c r="B1018" t="s">
        <v>95</v>
      </c>
      <c r="C1018" t="s">
        <v>628</v>
      </c>
      <c r="D1018" t="s">
        <v>629</v>
      </c>
      <c r="E1018">
        <v>1</v>
      </c>
      <c r="F1018" s="28">
        <v>25186</v>
      </c>
      <c r="G1018" t="s">
        <v>608</v>
      </c>
      <c r="H1018" t="s">
        <v>51</v>
      </c>
      <c r="I1018">
        <v>2</v>
      </c>
      <c r="J1018" t="s">
        <v>1920</v>
      </c>
      <c r="K1018" s="19" t="str">
        <f t="shared" si="90"/>
        <v>m</v>
      </c>
      <c r="L1018" s="19" t="str">
        <f t="shared" si="91"/>
        <v>EC</v>
      </c>
      <c r="M1018" s="19" t="str">
        <f t="shared" si="92"/>
        <v>2024</v>
      </c>
      <c r="N1018" s="19" t="str">
        <f t="shared" si="93"/>
        <v>2024 EC 2</v>
      </c>
      <c r="O1018" s="19">
        <f>INDEX('Points ref'!B:B, MATCH($N1018, 'Points ref'!A:A, 0))</f>
        <v>105</v>
      </c>
      <c r="P1018" s="21" t="str">
        <f t="shared" si="94"/>
        <v>[FIN] LAUREN, Pasi (be6d9c9a)</v>
      </c>
      <c r="Q1018" s="30">
        <f t="shared" ca="1" si="95"/>
        <v>57</v>
      </c>
    </row>
    <row r="1019" spans="1:17" x14ac:dyDescent="0.2">
      <c r="A1019" t="s">
        <v>2181</v>
      </c>
      <c r="B1019" t="s">
        <v>90</v>
      </c>
      <c r="C1019" t="s">
        <v>2182</v>
      </c>
      <c r="D1019" t="s">
        <v>2183</v>
      </c>
      <c r="E1019">
        <v>1</v>
      </c>
      <c r="F1019" s="28">
        <v>24069</v>
      </c>
      <c r="G1019" t="s">
        <v>608</v>
      </c>
      <c r="H1019" t="s">
        <v>51</v>
      </c>
      <c r="I1019">
        <v>3</v>
      </c>
      <c r="J1019" t="s">
        <v>1920</v>
      </c>
      <c r="K1019" s="19" t="str">
        <f t="shared" si="90"/>
        <v>m</v>
      </c>
      <c r="L1019" s="19" t="str">
        <f t="shared" si="91"/>
        <v>EC</v>
      </c>
      <c r="M1019" s="19" t="str">
        <f t="shared" si="92"/>
        <v>2024</v>
      </c>
      <c r="N1019" s="19" t="str">
        <f t="shared" si="93"/>
        <v>2024 EC 3</v>
      </c>
      <c r="O1019" s="19">
        <f>INDEX('Points ref'!B:B, MATCH($N1019, 'Points ref'!A:A, 0))</f>
        <v>70</v>
      </c>
      <c r="P1019" s="21" t="str">
        <f t="shared" si="94"/>
        <v>[ROU] CHIRAZI, Marin (91fba311)</v>
      </c>
      <c r="Q1019" s="30">
        <f t="shared" ca="1" si="95"/>
        <v>60</v>
      </c>
    </row>
    <row r="1020" spans="1:17" x14ac:dyDescent="0.2">
      <c r="A1020" t="s">
        <v>2178</v>
      </c>
      <c r="B1020" t="s">
        <v>16</v>
      </c>
      <c r="C1020" t="s">
        <v>2179</v>
      </c>
      <c r="D1020" t="s">
        <v>2180</v>
      </c>
      <c r="E1020">
        <v>1</v>
      </c>
      <c r="F1020" s="28">
        <v>24110</v>
      </c>
      <c r="G1020" t="s">
        <v>608</v>
      </c>
      <c r="H1020" t="s">
        <v>51</v>
      </c>
      <c r="I1020">
        <v>3</v>
      </c>
      <c r="J1020" t="s">
        <v>1920</v>
      </c>
      <c r="K1020" s="19" t="str">
        <f t="shared" si="90"/>
        <v>m</v>
      </c>
      <c r="L1020" s="19" t="str">
        <f t="shared" si="91"/>
        <v>EC</v>
      </c>
      <c r="M1020" s="19" t="str">
        <f t="shared" si="92"/>
        <v>2024</v>
      </c>
      <c r="N1020" s="19" t="str">
        <f t="shared" si="93"/>
        <v>2024 EC 3</v>
      </c>
      <c r="O1020" s="19">
        <f>INDEX('Points ref'!B:B, MATCH($N1020, 'Points ref'!A:A, 0))</f>
        <v>70</v>
      </c>
      <c r="P1020" s="21" t="str">
        <f t="shared" si="94"/>
        <v>[FRA] TULLIO, Yves (eea95987)</v>
      </c>
      <c r="Q1020" s="30">
        <f t="shared" ca="1" si="95"/>
        <v>59</v>
      </c>
    </row>
    <row r="1021" spans="1:17" x14ac:dyDescent="0.2">
      <c r="A1021" t="s">
        <v>547</v>
      </c>
      <c r="B1021" t="s">
        <v>16</v>
      </c>
      <c r="C1021" t="s">
        <v>548</v>
      </c>
      <c r="D1021" t="s">
        <v>549</v>
      </c>
      <c r="E1021">
        <v>1</v>
      </c>
      <c r="F1021" s="28">
        <v>25405</v>
      </c>
      <c r="G1021" t="s">
        <v>608</v>
      </c>
      <c r="H1021" t="s">
        <v>66</v>
      </c>
      <c r="I1021">
        <v>1</v>
      </c>
      <c r="J1021" t="s">
        <v>1920</v>
      </c>
      <c r="K1021" s="19" t="str">
        <f t="shared" si="90"/>
        <v>m</v>
      </c>
      <c r="L1021" s="19" t="str">
        <f t="shared" si="91"/>
        <v>EC</v>
      </c>
      <c r="M1021" s="19" t="str">
        <f t="shared" si="92"/>
        <v>2024</v>
      </c>
      <c r="N1021" s="19" t="str">
        <f t="shared" si="93"/>
        <v>2024 EC 1</v>
      </c>
      <c r="O1021" s="19">
        <f>INDEX('Points ref'!B:B, MATCH($N1021, 'Points ref'!A:A, 0))</f>
        <v>175</v>
      </c>
      <c r="P1021" s="21" t="str">
        <f t="shared" si="94"/>
        <v>[FRA] MANETTE, CHRISTOPHE (4dcebf87)</v>
      </c>
      <c r="Q1021" s="30">
        <f t="shared" ca="1" si="95"/>
        <v>56</v>
      </c>
    </row>
    <row r="1022" spans="1:17" x14ac:dyDescent="0.2">
      <c r="A1022" t="s">
        <v>1814</v>
      </c>
      <c r="B1022" t="s">
        <v>27</v>
      </c>
      <c r="C1022" t="s">
        <v>1815</v>
      </c>
      <c r="D1022" t="s">
        <v>1816</v>
      </c>
      <c r="E1022">
        <v>1</v>
      </c>
      <c r="F1022" s="28">
        <v>25271</v>
      </c>
      <c r="G1022" t="s">
        <v>608</v>
      </c>
      <c r="H1022" t="s">
        <v>66</v>
      </c>
      <c r="I1022">
        <v>2</v>
      </c>
      <c r="J1022" t="s">
        <v>1920</v>
      </c>
      <c r="K1022" s="19" t="str">
        <f t="shared" si="90"/>
        <v>m</v>
      </c>
      <c r="L1022" s="19" t="str">
        <f t="shared" si="91"/>
        <v>EC</v>
      </c>
      <c r="M1022" s="19" t="str">
        <f t="shared" si="92"/>
        <v>2024</v>
      </c>
      <c r="N1022" s="19" t="str">
        <f t="shared" si="93"/>
        <v>2024 EC 2</v>
      </c>
      <c r="O1022" s="19">
        <f>INDEX('Points ref'!B:B, MATCH($N1022, 'Points ref'!A:A, 0))</f>
        <v>105</v>
      </c>
      <c r="P1022" s="21" t="str">
        <f t="shared" si="94"/>
        <v>[ITA] SPADINI, Luca (7c4b1147)</v>
      </c>
      <c r="Q1022" s="30">
        <f t="shared" ca="1" si="95"/>
        <v>56</v>
      </c>
    </row>
    <row r="1023" spans="1:17" x14ac:dyDescent="0.2">
      <c r="A1023" t="s">
        <v>2184</v>
      </c>
      <c r="B1023" t="s">
        <v>472</v>
      </c>
      <c r="C1023" t="s">
        <v>2185</v>
      </c>
      <c r="D1023" t="s">
        <v>2186</v>
      </c>
      <c r="E1023">
        <v>1</v>
      </c>
      <c r="F1023" s="28">
        <v>25362</v>
      </c>
      <c r="G1023" t="s">
        <v>608</v>
      </c>
      <c r="H1023" t="s">
        <v>66</v>
      </c>
      <c r="I1023">
        <v>3</v>
      </c>
      <c r="J1023" t="s">
        <v>1920</v>
      </c>
      <c r="K1023" s="19" t="str">
        <f t="shared" si="90"/>
        <v>m</v>
      </c>
      <c r="L1023" s="19" t="str">
        <f t="shared" si="91"/>
        <v>EC</v>
      </c>
      <c r="M1023" s="19" t="str">
        <f t="shared" si="92"/>
        <v>2024</v>
      </c>
      <c r="N1023" s="19" t="str">
        <f t="shared" si="93"/>
        <v>2024 EC 3</v>
      </c>
      <c r="O1023" s="19">
        <f>INDEX('Points ref'!B:B, MATCH($N1023, 'Points ref'!A:A, 0))</f>
        <v>70</v>
      </c>
      <c r="P1023" s="21" t="str">
        <f t="shared" si="94"/>
        <v>[SWE] ENGH, Jonas (c419cb62)</v>
      </c>
      <c r="Q1023" s="30">
        <f t="shared" ca="1" si="95"/>
        <v>56</v>
      </c>
    </row>
    <row r="1024" spans="1:17" x14ac:dyDescent="0.2">
      <c r="A1024" t="s">
        <v>645</v>
      </c>
      <c r="B1024" t="s">
        <v>23</v>
      </c>
      <c r="C1024" t="s">
        <v>646</v>
      </c>
      <c r="D1024" t="s">
        <v>186</v>
      </c>
      <c r="E1024">
        <v>1</v>
      </c>
      <c r="F1024" s="28">
        <v>24751</v>
      </c>
      <c r="G1024" t="s">
        <v>608</v>
      </c>
      <c r="H1024" t="s">
        <v>66</v>
      </c>
      <c r="I1024">
        <v>3</v>
      </c>
      <c r="J1024" t="s">
        <v>1920</v>
      </c>
      <c r="K1024" s="19" t="str">
        <f t="shared" si="90"/>
        <v>m</v>
      </c>
      <c r="L1024" s="19" t="str">
        <f t="shared" si="91"/>
        <v>EC</v>
      </c>
      <c r="M1024" s="19" t="str">
        <f t="shared" si="92"/>
        <v>2024</v>
      </c>
      <c r="N1024" s="19" t="str">
        <f t="shared" si="93"/>
        <v>2024 EC 3</v>
      </c>
      <c r="O1024" s="19">
        <f>INDEX('Points ref'!B:B, MATCH($N1024, 'Points ref'!A:A, 0))</f>
        <v>70</v>
      </c>
      <c r="P1024" s="21" t="str">
        <f t="shared" si="94"/>
        <v>[CZE] VESELY, Lukas (a1516131)</v>
      </c>
      <c r="Q1024" s="30">
        <f t="shared" ca="1" si="95"/>
        <v>58</v>
      </c>
    </row>
    <row r="1025" spans="1:17" x14ac:dyDescent="0.2">
      <c r="A1025" t="s">
        <v>647</v>
      </c>
      <c r="B1025" t="s">
        <v>16</v>
      </c>
      <c r="C1025" t="s">
        <v>648</v>
      </c>
      <c r="D1025" t="s">
        <v>549</v>
      </c>
      <c r="E1025">
        <v>1</v>
      </c>
      <c r="F1025" s="28">
        <v>24364</v>
      </c>
      <c r="G1025" t="s">
        <v>608</v>
      </c>
      <c r="H1025" t="s">
        <v>79</v>
      </c>
      <c r="I1025">
        <v>1</v>
      </c>
      <c r="J1025" t="s">
        <v>1920</v>
      </c>
      <c r="K1025" s="19" t="str">
        <f t="shared" si="90"/>
        <v>m</v>
      </c>
      <c r="L1025" s="19" t="str">
        <f t="shared" si="91"/>
        <v>EC</v>
      </c>
      <c r="M1025" s="19" t="str">
        <f t="shared" si="92"/>
        <v>2024</v>
      </c>
      <c r="N1025" s="19" t="str">
        <f t="shared" si="93"/>
        <v>2024 EC 1</v>
      </c>
      <c r="O1025" s="19">
        <f>INDEX('Points ref'!B:B, MATCH($N1025, 'Points ref'!A:A, 0))</f>
        <v>175</v>
      </c>
      <c r="P1025" s="21" t="str">
        <f t="shared" si="94"/>
        <v>[FRA] HOSTEAU, CHRISTOPHE (14d2f38f)</v>
      </c>
      <c r="Q1025" s="30">
        <f t="shared" ca="1" si="95"/>
        <v>59</v>
      </c>
    </row>
    <row r="1026" spans="1:17" x14ac:dyDescent="0.2">
      <c r="A1026" t="s">
        <v>553</v>
      </c>
      <c r="B1026" t="s">
        <v>27</v>
      </c>
      <c r="C1026" t="s">
        <v>554</v>
      </c>
      <c r="D1026" t="s">
        <v>555</v>
      </c>
      <c r="E1026">
        <v>1</v>
      </c>
      <c r="F1026" s="28">
        <v>25269</v>
      </c>
      <c r="G1026" t="s">
        <v>608</v>
      </c>
      <c r="H1026" t="s">
        <v>79</v>
      </c>
      <c r="I1026">
        <v>2</v>
      </c>
      <c r="J1026" t="s">
        <v>1920</v>
      </c>
      <c r="K1026" s="19" t="str">
        <f t="shared" si="90"/>
        <v>m</v>
      </c>
      <c r="L1026" s="19" t="str">
        <f t="shared" si="91"/>
        <v>EC</v>
      </c>
      <c r="M1026" s="19" t="str">
        <f t="shared" si="92"/>
        <v>2024</v>
      </c>
      <c r="N1026" s="19" t="str">
        <f t="shared" si="93"/>
        <v>2024 EC 2</v>
      </c>
      <c r="O1026" s="19">
        <f>INDEX('Points ref'!B:B, MATCH($N1026, 'Points ref'!A:A, 0))</f>
        <v>105</v>
      </c>
      <c r="P1026" s="21" t="str">
        <f t="shared" si="94"/>
        <v>[ITA] PRESSELLO, Stefano (c53f74bf)</v>
      </c>
      <c r="Q1026" s="30">
        <f t="shared" ca="1" si="95"/>
        <v>56</v>
      </c>
    </row>
    <row r="1027" spans="1:17" x14ac:dyDescent="0.2">
      <c r="A1027" t="s">
        <v>2187</v>
      </c>
      <c r="B1027" t="s">
        <v>16</v>
      </c>
      <c r="C1027" t="s">
        <v>2188</v>
      </c>
      <c r="D1027" t="s">
        <v>2189</v>
      </c>
      <c r="E1027">
        <v>1</v>
      </c>
      <c r="F1027" s="28">
        <v>25394</v>
      </c>
      <c r="G1027" t="s">
        <v>608</v>
      </c>
      <c r="H1027" t="s">
        <v>79</v>
      </c>
      <c r="I1027">
        <v>3</v>
      </c>
      <c r="J1027" t="s">
        <v>1920</v>
      </c>
      <c r="K1027" s="19" t="str">
        <f t="shared" ref="K1027:K1090" si="96">IF(MID(G1027,LEN($G1027)-1,1)="M","m","w")</f>
        <v>m</v>
      </c>
      <c r="L1027" s="19" t="str">
        <f t="shared" ref="L1027:L1090" si="97">IF(ISNUMBER(SEARCH("Cup", $J1027)), "Cup", IF(ISNUMBER(SEARCH("European Judo Championships", $J1027)), "EC", IF(ISNUMBER(SEARCH("World Championships", $J1027)), "WC", "")))</f>
        <v>EC</v>
      </c>
      <c r="M1027" s="19" t="str">
        <f t="shared" ref="M1027:M1090" si="98">RIGHT($J1027, 4)</f>
        <v>2024</v>
      </c>
      <c r="N1027" s="19" t="str">
        <f t="shared" ref="N1027:N1090" si="99">M1027&amp;" "&amp;L1027&amp;" "&amp;I1027</f>
        <v>2024 EC 3</v>
      </c>
      <c r="O1027" s="19">
        <f>INDEX('Points ref'!B:B, MATCH($N1027, 'Points ref'!A:A, 0))</f>
        <v>70</v>
      </c>
      <c r="P1027" s="21" t="str">
        <f t="shared" ref="P1027:P1090" si="100">"["&amp;B1027&amp;"] "&amp;C1027&amp;", "&amp;D1027&amp;" ("&amp;A1027&amp;")"</f>
        <v>[FRA] VERDAUD, Anthony (61b152f6)</v>
      </c>
      <c r="Q1027" s="30">
        <f t="shared" ref="Q1027:Q1090" ca="1" si="101">YEAR(TODAY())-YEAR(F1027)</f>
        <v>56</v>
      </c>
    </row>
    <row r="1028" spans="1:17" x14ac:dyDescent="0.2">
      <c r="A1028" t="s">
        <v>1379</v>
      </c>
      <c r="B1028" t="s">
        <v>44</v>
      </c>
      <c r="C1028" t="s">
        <v>1380</v>
      </c>
      <c r="D1028" t="s">
        <v>1381</v>
      </c>
      <c r="E1028">
        <v>1</v>
      </c>
      <c r="F1028" s="28">
        <v>24163</v>
      </c>
      <c r="G1028" t="s">
        <v>608</v>
      </c>
      <c r="H1028" t="s">
        <v>79</v>
      </c>
      <c r="I1028">
        <v>3</v>
      </c>
      <c r="J1028" t="s">
        <v>1920</v>
      </c>
      <c r="K1028" s="19" t="str">
        <f t="shared" si="96"/>
        <v>m</v>
      </c>
      <c r="L1028" s="19" t="str">
        <f t="shared" si="97"/>
        <v>EC</v>
      </c>
      <c r="M1028" s="19" t="str">
        <f t="shared" si="98"/>
        <v>2024</v>
      </c>
      <c r="N1028" s="19" t="str">
        <f t="shared" si="99"/>
        <v>2024 EC 3</v>
      </c>
      <c r="O1028" s="19">
        <f>INDEX('Points ref'!B:B, MATCH($N1028, 'Points ref'!A:A, 0))</f>
        <v>70</v>
      </c>
      <c r="P1028" s="21" t="str">
        <f t="shared" si="100"/>
        <v>[BEL] VANDEVOORT, Dirk (5befe164)</v>
      </c>
      <c r="Q1028" s="30">
        <f t="shared" ca="1" si="101"/>
        <v>59</v>
      </c>
    </row>
    <row r="1029" spans="1:17" x14ac:dyDescent="0.2">
      <c r="A1029" t="s">
        <v>656</v>
      </c>
      <c r="B1029" t="s">
        <v>287</v>
      </c>
      <c r="C1029" t="s">
        <v>657</v>
      </c>
      <c r="D1029" t="s">
        <v>658</v>
      </c>
      <c r="E1029">
        <v>1</v>
      </c>
      <c r="F1029" s="28">
        <v>24560</v>
      </c>
      <c r="G1029" t="s">
        <v>608</v>
      </c>
      <c r="H1029" t="s">
        <v>93</v>
      </c>
      <c r="I1029">
        <v>1</v>
      </c>
      <c r="J1029" t="s">
        <v>1920</v>
      </c>
      <c r="K1029" s="19" t="str">
        <f t="shared" si="96"/>
        <v>m</v>
      </c>
      <c r="L1029" s="19" t="str">
        <f t="shared" si="97"/>
        <v>EC</v>
      </c>
      <c r="M1029" s="19" t="str">
        <f t="shared" si="98"/>
        <v>2024</v>
      </c>
      <c r="N1029" s="19" t="str">
        <f t="shared" si="99"/>
        <v>2024 EC 1</v>
      </c>
      <c r="O1029" s="19">
        <f>INDEX('Points ref'!B:B, MATCH($N1029, 'Points ref'!A:A, 0))</f>
        <v>175</v>
      </c>
      <c r="P1029" s="21" t="str">
        <f t="shared" si="100"/>
        <v>[AUT] RUSU, Iulian (c79634ab)</v>
      </c>
      <c r="Q1029" s="30">
        <f t="shared" ca="1" si="101"/>
        <v>58</v>
      </c>
    </row>
    <row r="1030" spans="1:17" x14ac:dyDescent="0.2">
      <c r="A1030" t="s">
        <v>1911</v>
      </c>
      <c r="B1030" t="s">
        <v>31</v>
      </c>
      <c r="C1030" t="s">
        <v>1912</v>
      </c>
      <c r="D1030" t="s">
        <v>1913</v>
      </c>
      <c r="E1030">
        <v>1</v>
      </c>
      <c r="F1030" s="28">
        <v>23977</v>
      </c>
      <c r="G1030" t="s">
        <v>608</v>
      </c>
      <c r="H1030" t="s">
        <v>93</v>
      </c>
      <c r="I1030">
        <v>2</v>
      </c>
      <c r="J1030" t="s">
        <v>1920</v>
      </c>
      <c r="K1030" s="19" t="str">
        <f t="shared" si="96"/>
        <v>m</v>
      </c>
      <c r="L1030" s="19" t="str">
        <f t="shared" si="97"/>
        <v>EC</v>
      </c>
      <c r="M1030" s="19" t="str">
        <f t="shared" si="98"/>
        <v>2024</v>
      </c>
      <c r="N1030" s="19" t="str">
        <f t="shared" si="99"/>
        <v>2024 EC 2</v>
      </c>
      <c r="O1030" s="19">
        <f>INDEX('Points ref'!B:B, MATCH($N1030, 'Points ref'!A:A, 0))</f>
        <v>105</v>
      </c>
      <c r="P1030" s="21" t="str">
        <f t="shared" si="100"/>
        <v>[GEO] GVASALIA, Elguja (15394c86)</v>
      </c>
      <c r="Q1030" s="30">
        <f t="shared" ca="1" si="101"/>
        <v>60</v>
      </c>
    </row>
    <row r="1031" spans="1:17" x14ac:dyDescent="0.2">
      <c r="A1031" t="s">
        <v>662</v>
      </c>
      <c r="B1031" t="s">
        <v>40</v>
      </c>
      <c r="C1031" t="s">
        <v>663</v>
      </c>
      <c r="D1031" t="s">
        <v>664</v>
      </c>
      <c r="E1031">
        <v>1</v>
      </c>
      <c r="F1031" s="28">
        <v>23747</v>
      </c>
      <c r="G1031" t="s">
        <v>608</v>
      </c>
      <c r="H1031" t="s">
        <v>93</v>
      </c>
      <c r="I1031">
        <v>3</v>
      </c>
      <c r="J1031" t="s">
        <v>1920</v>
      </c>
      <c r="K1031" s="19" t="str">
        <f t="shared" si="96"/>
        <v>m</v>
      </c>
      <c r="L1031" s="19" t="str">
        <f t="shared" si="97"/>
        <v>EC</v>
      </c>
      <c r="M1031" s="19" t="str">
        <f t="shared" si="98"/>
        <v>2024</v>
      </c>
      <c r="N1031" s="19" t="str">
        <f t="shared" si="99"/>
        <v>2024 EC 3</v>
      </c>
      <c r="O1031" s="19">
        <f>INDEX('Points ref'!B:B, MATCH($N1031, 'Points ref'!A:A, 0))</f>
        <v>70</v>
      </c>
      <c r="P1031" s="21" t="str">
        <f t="shared" si="100"/>
        <v>[POL] KAMINSKI, Slawomir (f7992b93)</v>
      </c>
      <c r="Q1031" s="30">
        <f t="shared" ca="1" si="101"/>
        <v>60</v>
      </c>
    </row>
    <row r="1032" spans="1:17" x14ac:dyDescent="0.2">
      <c r="A1032" t="s">
        <v>2190</v>
      </c>
      <c r="B1032" t="s">
        <v>16</v>
      </c>
      <c r="C1032" t="s">
        <v>2191</v>
      </c>
      <c r="D1032" t="s">
        <v>2192</v>
      </c>
      <c r="E1032">
        <v>1</v>
      </c>
      <c r="F1032" s="28">
        <v>23882</v>
      </c>
      <c r="G1032" t="s">
        <v>608</v>
      </c>
      <c r="H1032" t="s">
        <v>93</v>
      </c>
      <c r="I1032">
        <v>3</v>
      </c>
      <c r="J1032" t="s">
        <v>1920</v>
      </c>
      <c r="K1032" s="19" t="str">
        <f t="shared" si="96"/>
        <v>m</v>
      </c>
      <c r="L1032" s="19" t="str">
        <f t="shared" si="97"/>
        <v>EC</v>
      </c>
      <c r="M1032" s="19" t="str">
        <f t="shared" si="98"/>
        <v>2024</v>
      </c>
      <c r="N1032" s="19" t="str">
        <f t="shared" si="99"/>
        <v>2024 EC 3</v>
      </c>
      <c r="O1032" s="19">
        <f>INDEX('Points ref'!B:B, MATCH($N1032, 'Points ref'!A:A, 0))</f>
        <v>70</v>
      </c>
      <c r="P1032" s="21" t="str">
        <f t="shared" si="100"/>
        <v>[FRA] LACOMBE, William (584e54af)</v>
      </c>
      <c r="Q1032" s="30">
        <f t="shared" ca="1" si="101"/>
        <v>60</v>
      </c>
    </row>
    <row r="1033" spans="1:17" x14ac:dyDescent="0.2">
      <c r="A1033" t="s">
        <v>670</v>
      </c>
      <c r="B1033" t="s">
        <v>181</v>
      </c>
      <c r="C1033" t="s">
        <v>671</v>
      </c>
      <c r="D1033" t="s">
        <v>672</v>
      </c>
      <c r="E1033">
        <v>1</v>
      </c>
      <c r="F1033" s="28">
        <v>24747</v>
      </c>
      <c r="G1033" t="s">
        <v>608</v>
      </c>
      <c r="H1033" t="s">
        <v>106</v>
      </c>
      <c r="I1033">
        <v>1</v>
      </c>
      <c r="J1033" t="s">
        <v>1920</v>
      </c>
      <c r="K1033" s="19" t="str">
        <f t="shared" si="96"/>
        <v>m</v>
      </c>
      <c r="L1033" s="19" t="str">
        <f t="shared" si="97"/>
        <v>EC</v>
      </c>
      <c r="M1033" s="19" t="str">
        <f t="shared" si="98"/>
        <v>2024</v>
      </c>
      <c r="N1033" s="19" t="str">
        <f t="shared" si="99"/>
        <v>2024 EC 1</v>
      </c>
      <c r="O1033" s="19">
        <f>INDEX('Points ref'!B:B, MATCH($N1033, 'Points ref'!A:A, 0))</f>
        <v>175</v>
      </c>
      <c r="P1033" s="21" t="str">
        <f t="shared" si="100"/>
        <v>[MDA] MARINESCU, Viorel (c8368d4f)</v>
      </c>
      <c r="Q1033" s="30">
        <f t="shared" ca="1" si="101"/>
        <v>58</v>
      </c>
    </row>
    <row r="1034" spans="1:17" x14ac:dyDescent="0.2">
      <c r="A1034" t="s">
        <v>2193</v>
      </c>
      <c r="B1034" t="s">
        <v>53</v>
      </c>
      <c r="C1034" t="s">
        <v>2194</v>
      </c>
      <c r="D1034" t="s">
        <v>2195</v>
      </c>
      <c r="E1034">
        <v>1</v>
      </c>
      <c r="F1034" s="28">
        <v>24505</v>
      </c>
      <c r="G1034" t="s">
        <v>608</v>
      </c>
      <c r="H1034" t="s">
        <v>106</v>
      </c>
      <c r="I1034">
        <v>2</v>
      </c>
      <c r="J1034" t="s">
        <v>1920</v>
      </c>
      <c r="K1034" s="19" t="str">
        <f t="shared" si="96"/>
        <v>m</v>
      </c>
      <c r="L1034" s="19" t="str">
        <f t="shared" si="97"/>
        <v>EC</v>
      </c>
      <c r="M1034" s="19" t="str">
        <f t="shared" si="98"/>
        <v>2024</v>
      </c>
      <c r="N1034" s="19" t="str">
        <f t="shared" si="99"/>
        <v>2024 EC 2</v>
      </c>
      <c r="O1034" s="19">
        <f>INDEX('Points ref'!B:B, MATCH($N1034, 'Points ref'!A:A, 0))</f>
        <v>105</v>
      </c>
      <c r="P1034" s="21" t="str">
        <f t="shared" si="100"/>
        <v>[GER] GESELL, Juergen (28a382d7)</v>
      </c>
      <c r="Q1034" s="30">
        <f t="shared" ca="1" si="101"/>
        <v>58</v>
      </c>
    </row>
    <row r="1035" spans="1:17" x14ac:dyDescent="0.2">
      <c r="A1035" t="s">
        <v>667</v>
      </c>
      <c r="B1035" t="s">
        <v>279</v>
      </c>
      <c r="C1035" t="s">
        <v>668</v>
      </c>
      <c r="D1035" t="s">
        <v>669</v>
      </c>
      <c r="E1035">
        <v>1</v>
      </c>
      <c r="F1035" s="28">
        <v>25137</v>
      </c>
      <c r="G1035" t="s">
        <v>608</v>
      </c>
      <c r="H1035" t="s">
        <v>106</v>
      </c>
      <c r="I1035">
        <v>3</v>
      </c>
      <c r="J1035" t="s">
        <v>1920</v>
      </c>
      <c r="K1035" s="19" t="str">
        <f t="shared" si="96"/>
        <v>m</v>
      </c>
      <c r="L1035" s="19" t="str">
        <f t="shared" si="97"/>
        <v>EC</v>
      </c>
      <c r="M1035" s="19" t="str">
        <f t="shared" si="98"/>
        <v>2024</v>
      </c>
      <c r="N1035" s="19" t="str">
        <f t="shared" si="99"/>
        <v>2024 EC 3</v>
      </c>
      <c r="O1035" s="19">
        <f>INDEX('Points ref'!B:B, MATCH($N1035, 'Points ref'!A:A, 0))</f>
        <v>70</v>
      </c>
      <c r="P1035" s="21" t="str">
        <f t="shared" si="100"/>
        <v>[HUN] SZOCS, Laszlo (7b4c998f)</v>
      </c>
      <c r="Q1035" s="30">
        <f t="shared" ca="1" si="101"/>
        <v>57</v>
      </c>
    </row>
    <row r="1036" spans="1:17" x14ac:dyDescent="0.2">
      <c r="A1036" t="s">
        <v>2196</v>
      </c>
      <c r="B1036" t="s">
        <v>16</v>
      </c>
      <c r="C1036" t="s">
        <v>2197</v>
      </c>
      <c r="D1036" t="s">
        <v>2198</v>
      </c>
      <c r="E1036">
        <v>1</v>
      </c>
      <c r="F1036" s="28">
        <v>25383</v>
      </c>
      <c r="G1036" t="s">
        <v>608</v>
      </c>
      <c r="H1036" t="s">
        <v>106</v>
      </c>
      <c r="I1036">
        <v>3</v>
      </c>
      <c r="J1036" t="s">
        <v>1920</v>
      </c>
      <c r="K1036" s="19" t="str">
        <f t="shared" si="96"/>
        <v>m</v>
      </c>
      <c r="L1036" s="19" t="str">
        <f t="shared" si="97"/>
        <v>EC</v>
      </c>
      <c r="M1036" s="19" t="str">
        <f t="shared" si="98"/>
        <v>2024</v>
      </c>
      <c r="N1036" s="19" t="str">
        <f t="shared" si="99"/>
        <v>2024 EC 3</v>
      </c>
      <c r="O1036" s="19">
        <f>INDEX('Points ref'!B:B, MATCH($N1036, 'Points ref'!A:A, 0))</f>
        <v>70</v>
      </c>
      <c r="P1036" s="21" t="str">
        <f t="shared" si="100"/>
        <v>[FRA] LATOUR, Francois (d9af3873)</v>
      </c>
      <c r="Q1036" s="30">
        <f t="shared" ca="1" si="101"/>
        <v>56</v>
      </c>
    </row>
    <row r="1037" spans="1:17" x14ac:dyDescent="0.2">
      <c r="A1037" t="s">
        <v>766</v>
      </c>
      <c r="B1037" t="s">
        <v>44</v>
      </c>
      <c r="C1037" t="s">
        <v>767</v>
      </c>
      <c r="D1037" t="s">
        <v>768</v>
      </c>
      <c r="E1037">
        <v>2</v>
      </c>
      <c r="F1037" s="28">
        <v>24321</v>
      </c>
      <c r="G1037" t="s">
        <v>682</v>
      </c>
      <c r="H1037" t="s">
        <v>230</v>
      </c>
      <c r="I1037">
        <v>1</v>
      </c>
      <c r="J1037" t="s">
        <v>1920</v>
      </c>
      <c r="K1037" s="19" t="str">
        <f t="shared" si="96"/>
        <v>w</v>
      </c>
      <c r="L1037" s="19" t="str">
        <f t="shared" si="97"/>
        <v>EC</v>
      </c>
      <c r="M1037" s="19" t="str">
        <f t="shared" si="98"/>
        <v>2024</v>
      </c>
      <c r="N1037" s="19" t="str">
        <f t="shared" si="99"/>
        <v>2024 EC 1</v>
      </c>
      <c r="O1037" s="19">
        <f>INDEX('Points ref'!B:B, MATCH($N1037, 'Points ref'!A:A, 0))</f>
        <v>175</v>
      </c>
      <c r="P1037" s="21" t="str">
        <f t="shared" si="100"/>
        <v>[BEL] VAN DE VOORDE, Annick (6ee2ca85)</v>
      </c>
      <c r="Q1037" s="30">
        <f t="shared" ca="1" si="101"/>
        <v>59</v>
      </c>
    </row>
    <row r="1038" spans="1:17" x14ac:dyDescent="0.2">
      <c r="A1038" t="s">
        <v>776</v>
      </c>
      <c r="B1038" t="s">
        <v>16</v>
      </c>
      <c r="C1038" t="s">
        <v>777</v>
      </c>
      <c r="D1038" t="s">
        <v>778</v>
      </c>
      <c r="E1038">
        <v>2</v>
      </c>
      <c r="F1038" s="28">
        <v>22500</v>
      </c>
      <c r="G1038" t="s">
        <v>682</v>
      </c>
      <c r="H1038" t="s">
        <v>230</v>
      </c>
      <c r="I1038">
        <v>2</v>
      </c>
      <c r="J1038" t="s">
        <v>1920</v>
      </c>
      <c r="K1038" s="19" t="str">
        <f t="shared" si="96"/>
        <v>w</v>
      </c>
      <c r="L1038" s="19" t="str">
        <f t="shared" si="97"/>
        <v>EC</v>
      </c>
      <c r="M1038" s="19" t="str">
        <f t="shared" si="98"/>
        <v>2024</v>
      </c>
      <c r="N1038" s="19" t="str">
        <f t="shared" si="99"/>
        <v>2024 EC 2</v>
      </c>
      <c r="O1038" s="19">
        <f>INDEX('Points ref'!B:B, MATCH($N1038, 'Points ref'!A:A, 0))</f>
        <v>105</v>
      </c>
      <c r="P1038" s="21" t="str">
        <f t="shared" si="100"/>
        <v>[FRA] SOVET, Sylvie (e72f1eec)</v>
      </c>
      <c r="Q1038" s="30">
        <f t="shared" ca="1" si="101"/>
        <v>64</v>
      </c>
    </row>
    <row r="1039" spans="1:17" x14ac:dyDescent="0.2">
      <c r="A1039" t="s">
        <v>773</v>
      </c>
      <c r="B1039" t="s">
        <v>53</v>
      </c>
      <c r="C1039" t="s">
        <v>774</v>
      </c>
      <c r="D1039" t="s">
        <v>775</v>
      </c>
      <c r="E1039">
        <v>2</v>
      </c>
      <c r="F1039" s="28">
        <v>23272</v>
      </c>
      <c r="G1039" t="s">
        <v>682</v>
      </c>
      <c r="H1039" t="s">
        <v>237</v>
      </c>
      <c r="I1039">
        <v>1</v>
      </c>
      <c r="J1039" t="s">
        <v>1920</v>
      </c>
      <c r="K1039" s="19" t="str">
        <f t="shared" si="96"/>
        <v>w</v>
      </c>
      <c r="L1039" s="19" t="str">
        <f t="shared" si="97"/>
        <v>EC</v>
      </c>
      <c r="M1039" s="19" t="str">
        <f t="shared" si="98"/>
        <v>2024</v>
      </c>
      <c r="N1039" s="19" t="str">
        <f t="shared" si="99"/>
        <v>2024 EC 1</v>
      </c>
      <c r="O1039" s="19">
        <f>INDEX('Points ref'!B:B, MATCH($N1039, 'Points ref'!A:A, 0))</f>
        <v>175</v>
      </c>
      <c r="P1039" s="21" t="str">
        <f t="shared" si="100"/>
        <v>[GER] HACKEL, Sylvia (cd325b3c)</v>
      </c>
      <c r="Q1039" s="30">
        <f t="shared" ca="1" si="101"/>
        <v>62</v>
      </c>
    </row>
    <row r="1040" spans="1:17" x14ac:dyDescent="0.2">
      <c r="A1040" t="s">
        <v>2199</v>
      </c>
      <c r="B1040" t="s">
        <v>188</v>
      </c>
      <c r="C1040" t="s">
        <v>2200</v>
      </c>
      <c r="D1040" t="s">
        <v>2201</v>
      </c>
      <c r="E1040">
        <v>2</v>
      </c>
      <c r="F1040" s="28">
        <v>24500</v>
      </c>
      <c r="G1040" t="s">
        <v>682</v>
      </c>
      <c r="H1040" t="s">
        <v>237</v>
      </c>
      <c r="I1040">
        <v>2</v>
      </c>
      <c r="J1040" t="s">
        <v>1920</v>
      </c>
      <c r="K1040" s="19" t="str">
        <f t="shared" si="96"/>
        <v>w</v>
      </c>
      <c r="L1040" s="19" t="str">
        <f t="shared" si="97"/>
        <v>EC</v>
      </c>
      <c r="M1040" s="19" t="str">
        <f t="shared" si="98"/>
        <v>2024</v>
      </c>
      <c r="N1040" s="19" t="str">
        <f t="shared" si="99"/>
        <v>2024 EC 2</v>
      </c>
      <c r="O1040" s="19">
        <f>INDEX('Points ref'!B:B, MATCH($N1040, 'Points ref'!A:A, 0))</f>
        <v>105</v>
      </c>
      <c r="P1040" s="21" t="str">
        <f t="shared" si="100"/>
        <v>[SUI] MUELLER, Rita (d6d3759f)</v>
      </c>
      <c r="Q1040" s="30">
        <f t="shared" ca="1" si="101"/>
        <v>58</v>
      </c>
    </row>
    <row r="1041" spans="1:17" x14ac:dyDescent="0.2">
      <c r="A1041" t="s">
        <v>686</v>
      </c>
      <c r="B1041" t="s">
        <v>16</v>
      </c>
      <c r="C1041" t="s">
        <v>687</v>
      </c>
      <c r="D1041" t="s">
        <v>688</v>
      </c>
      <c r="E1041">
        <v>2</v>
      </c>
      <c r="F1041" s="28">
        <v>24601</v>
      </c>
      <c r="G1041" t="s">
        <v>682</v>
      </c>
      <c r="H1041" t="s">
        <v>237</v>
      </c>
      <c r="I1041">
        <v>3</v>
      </c>
      <c r="J1041" t="s">
        <v>1920</v>
      </c>
      <c r="K1041" s="19" t="str">
        <f t="shared" si="96"/>
        <v>w</v>
      </c>
      <c r="L1041" s="19" t="str">
        <f t="shared" si="97"/>
        <v>EC</v>
      </c>
      <c r="M1041" s="19" t="str">
        <f t="shared" si="98"/>
        <v>2024</v>
      </c>
      <c r="N1041" s="19" t="str">
        <f t="shared" si="99"/>
        <v>2024 EC 3</v>
      </c>
      <c r="O1041" s="19">
        <f>INDEX('Points ref'!B:B, MATCH($N1041, 'Points ref'!A:A, 0))</f>
        <v>70</v>
      </c>
      <c r="P1041" s="21" t="str">
        <f t="shared" si="100"/>
        <v>[FRA] PINEAU, Anne-Cecile (bd2a9549)</v>
      </c>
      <c r="Q1041" s="30">
        <f t="shared" ca="1" si="101"/>
        <v>58</v>
      </c>
    </row>
    <row r="1042" spans="1:17" x14ac:dyDescent="0.2">
      <c r="A1042" t="s">
        <v>1405</v>
      </c>
      <c r="B1042" t="s">
        <v>16</v>
      </c>
      <c r="C1042" t="s">
        <v>1406</v>
      </c>
      <c r="D1042" t="s">
        <v>1407</v>
      </c>
      <c r="E1042">
        <v>2</v>
      </c>
      <c r="F1042" s="28">
        <v>23968</v>
      </c>
      <c r="G1042" t="s">
        <v>682</v>
      </c>
      <c r="H1042" t="s">
        <v>237</v>
      </c>
      <c r="I1042">
        <v>3</v>
      </c>
      <c r="J1042" t="s">
        <v>1920</v>
      </c>
      <c r="K1042" s="19" t="str">
        <f t="shared" si="96"/>
        <v>w</v>
      </c>
      <c r="L1042" s="19" t="str">
        <f t="shared" si="97"/>
        <v>EC</v>
      </c>
      <c r="M1042" s="19" t="str">
        <f t="shared" si="98"/>
        <v>2024</v>
      </c>
      <c r="N1042" s="19" t="str">
        <f t="shared" si="99"/>
        <v>2024 EC 3</v>
      </c>
      <c r="O1042" s="19">
        <f>INDEX('Points ref'!B:B, MATCH($N1042, 'Points ref'!A:A, 0))</f>
        <v>70</v>
      </c>
      <c r="P1042" s="21" t="str">
        <f t="shared" si="100"/>
        <v>[FRA] BERTRAND, LEILA (b2dd261b)</v>
      </c>
      <c r="Q1042" s="30">
        <f t="shared" ca="1" si="101"/>
        <v>60</v>
      </c>
    </row>
    <row r="1043" spans="1:17" x14ac:dyDescent="0.2">
      <c r="A1043" t="s">
        <v>2202</v>
      </c>
      <c r="B1043" t="s">
        <v>472</v>
      </c>
      <c r="C1043" t="s">
        <v>2203</v>
      </c>
      <c r="D1043" t="s">
        <v>2204</v>
      </c>
      <c r="E1043">
        <v>2</v>
      </c>
      <c r="F1043" s="28">
        <v>25374</v>
      </c>
      <c r="G1043" t="s">
        <v>682</v>
      </c>
      <c r="H1043" t="s">
        <v>117</v>
      </c>
      <c r="I1043">
        <v>1</v>
      </c>
      <c r="J1043" t="s">
        <v>1920</v>
      </c>
      <c r="K1043" s="19" t="str">
        <f t="shared" si="96"/>
        <v>w</v>
      </c>
      <c r="L1043" s="19" t="str">
        <f t="shared" si="97"/>
        <v>EC</v>
      </c>
      <c r="M1043" s="19" t="str">
        <f t="shared" si="98"/>
        <v>2024</v>
      </c>
      <c r="N1043" s="19" t="str">
        <f t="shared" si="99"/>
        <v>2024 EC 1</v>
      </c>
      <c r="O1043" s="19">
        <f>INDEX('Points ref'!B:B, MATCH($N1043, 'Points ref'!A:A, 0))</f>
        <v>175</v>
      </c>
      <c r="P1043" s="21" t="str">
        <f t="shared" si="100"/>
        <v>[SWE] SJO, Anne (fed6d269)</v>
      </c>
      <c r="Q1043" s="30">
        <f t="shared" ca="1" si="101"/>
        <v>56</v>
      </c>
    </row>
    <row r="1044" spans="1:17" x14ac:dyDescent="0.2">
      <c r="A1044" s="29" t="s">
        <v>590</v>
      </c>
      <c r="B1044" t="s">
        <v>27</v>
      </c>
      <c r="C1044" t="s">
        <v>591</v>
      </c>
      <c r="D1044" t="s">
        <v>592</v>
      </c>
      <c r="E1044">
        <v>2</v>
      </c>
      <c r="F1044" s="28">
        <v>25392</v>
      </c>
      <c r="G1044" t="s">
        <v>682</v>
      </c>
      <c r="H1044" t="s">
        <v>117</v>
      </c>
      <c r="I1044">
        <v>2</v>
      </c>
      <c r="J1044" t="s">
        <v>1920</v>
      </c>
      <c r="K1044" s="19" t="str">
        <f t="shared" si="96"/>
        <v>w</v>
      </c>
      <c r="L1044" s="19" t="str">
        <f t="shared" si="97"/>
        <v>EC</v>
      </c>
      <c r="M1044" s="19" t="str">
        <f t="shared" si="98"/>
        <v>2024</v>
      </c>
      <c r="N1044" s="19" t="str">
        <f t="shared" si="99"/>
        <v>2024 EC 2</v>
      </c>
      <c r="O1044" s="19">
        <f>INDEX('Points ref'!B:B, MATCH($N1044, 'Points ref'!A:A, 0))</f>
        <v>105</v>
      </c>
      <c r="P1044" s="21" t="str">
        <f t="shared" si="100"/>
        <v>[ITA] SATO, Marika (24e65586)</v>
      </c>
      <c r="Q1044" s="30">
        <f t="shared" ca="1" si="101"/>
        <v>56</v>
      </c>
    </row>
    <row r="1045" spans="1:17" x14ac:dyDescent="0.2">
      <c r="A1045" t="s">
        <v>691</v>
      </c>
      <c r="B1045" t="s">
        <v>27</v>
      </c>
      <c r="C1045" t="s">
        <v>692</v>
      </c>
      <c r="D1045" t="s">
        <v>693</v>
      </c>
      <c r="E1045">
        <v>2</v>
      </c>
      <c r="F1045" s="28">
        <v>24071</v>
      </c>
      <c r="G1045" t="s">
        <v>682</v>
      </c>
      <c r="H1045" t="s">
        <v>117</v>
      </c>
      <c r="I1045">
        <v>3</v>
      </c>
      <c r="J1045" t="s">
        <v>1920</v>
      </c>
      <c r="K1045" s="19" t="str">
        <f t="shared" si="96"/>
        <v>w</v>
      </c>
      <c r="L1045" s="19" t="str">
        <f t="shared" si="97"/>
        <v>EC</v>
      </c>
      <c r="M1045" s="19" t="str">
        <f t="shared" si="98"/>
        <v>2024</v>
      </c>
      <c r="N1045" s="19" t="str">
        <f t="shared" si="99"/>
        <v>2024 EC 3</v>
      </c>
      <c r="O1045" s="19">
        <f>INDEX('Points ref'!B:B, MATCH($N1045, 'Points ref'!A:A, 0))</f>
        <v>70</v>
      </c>
      <c r="P1045" s="21" t="str">
        <f t="shared" si="100"/>
        <v>[ITA] GUEMATI, Maha Aida (57f5ce47)</v>
      </c>
      <c r="Q1045" s="30">
        <f t="shared" ca="1" si="101"/>
        <v>60</v>
      </c>
    </row>
    <row r="1046" spans="1:17" x14ac:dyDescent="0.2">
      <c r="A1046" t="s">
        <v>2205</v>
      </c>
      <c r="B1046" t="s">
        <v>27</v>
      </c>
      <c r="C1046" t="s">
        <v>2206</v>
      </c>
      <c r="D1046" t="s">
        <v>2207</v>
      </c>
      <c r="E1046">
        <v>2</v>
      </c>
      <c r="F1046" s="28">
        <v>24414</v>
      </c>
      <c r="G1046" t="s">
        <v>682</v>
      </c>
      <c r="H1046" t="s">
        <v>117</v>
      </c>
      <c r="I1046">
        <v>3</v>
      </c>
      <c r="J1046" t="s">
        <v>1920</v>
      </c>
      <c r="K1046" s="19" t="str">
        <f t="shared" si="96"/>
        <v>w</v>
      </c>
      <c r="L1046" s="19" t="str">
        <f t="shared" si="97"/>
        <v>EC</v>
      </c>
      <c r="M1046" s="19" t="str">
        <f t="shared" si="98"/>
        <v>2024</v>
      </c>
      <c r="N1046" s="19" t="str">
        <f t="shared" si="99"/>
        <v>2024 EC 3</v>
      </c>
      <c r="O1046" s="19">
        <f>INDEX('Points ref'!B:B, MATCH($N1046, 'Points ref'!A:A, 0))</f>
        <v>70</v>
      </c>
      <c r="P1046" s="21" t="str">
        <f t="shared" si="100"/>
        <v>[ITA] FALLANI, Giada (14e47f17)</v>
      </c>
      <c r="Q1046" s="30">
        <f t="shared" ca="1" si="101"/>
        <v>59</v>
      </c>
    </row>
    <row r="1047" spans="1:17" x14ac:dyDescent="0.2">
      <c r="A1047" t="s">
        <v>788</v>
      </c>
      <c r="B1047" t="s">
        <v>279</v>
      </c>
      <c r="C1047" t="s">
        <v>789</v>
      </c>
      <c r="D1047" t="s">
        <v>790</v>
      </c>
      <c r="E1047">
        <v>2</v>
      </c>
      <c r="F1047" s="28">
        <v>25107</v>
      </c>
      <c r="G1047" t="s">
        <v>682</v>
      </c>
      <c r="H1047" t="s">
        <v>127</v>
      </c>
      <c r="I1047">
        <v>1</v>
      </c>
      <c r="J1047" t="s">
        <v>1920</v>
      </c>
      <c r="K1047" s="19" t="str">
        <f t="shared" si="96"/>
        <v>w</v>
      </c>
      <c r="L1047" s="19" t="str">
        <f t="shared" si="97"/>
        <v>EC</v>
      </c>
      <c r="M1047" s="19" t="str">
        <f t="shared" si="98"/>
        <v>2024</v>
      </c>
      <c r="N1047" s="19" t="str">
        <f t="shared" si="99"/>
        <v>2024 EC 1</v>
      </c>
      <c r="O1047" s="19">
        <f>INDEX('Points ref'!B:B, MATCH($N1047, 'Points ref'!A:A, 0))</f>
        <v>175</v>
      </c>
      <c r="P1047" s="21" t="str">
        <f t="shared" si="100"/>
        <v>[HUN] PETER, Kamilla (c497c24c)</v>
      </c>
      <c r="Q1047" s="30">
        <f t="shared" ca="1" si="101"/>
        <v>57</v>
      </c>
    </row>
    <row r="1048" spans="1:17" x14ac:dyDescent="0.2">
      <c r="A1048" t="s">
        <v>2208</v>
      </c>
      <c r="B1048" t="s">
        <v>16</v>
      </c>
      <c r="C1048" t="s">
        <v>2209</v>
      </c>
      <c r="D1048" t="s">
        <v>2210</v>
      </c>
      <c r="E1048">
        <v>2</v>
      </c>
      <c r="F1048" s="28">
        <v>25091</v>
      </c>
      <c r="G1048" t="s">
        <v>682</v>
      </c>
      <c r="H1048" t="s">
        <v>127</v>
      </c>
      <c r="I1048">
        <v>2</v>
      </c>
      <c r="J1048" t="s">
        <v>1920</v>
      </c>
      <c r="K1048" s="19" t="str">
        <f t="shared" si="96"/>
        <v>w</v>
      </c>
      <c r="L1048" s="19" t="str">
        <f t="shared" si="97"/>
        <v>EC</v>
      </c>
      <c r="M1048" s="19" t="str">
        <f t="shared" si="98"/>
        <v>2024</v>
      </c>
      <c r="N1048" s="19" t="str">
        <f t="shared" si="99"/>
        <v>2024 EC 2</v>
      </c>
      <c r="O1048" s="19">
        <f>INDEX('Points ref'!B:B, MATCH($N1048, 'Points ref'!A:A, 0))</f>
        <v>105</v>
      </c>
      <c r="P1048" s="21" t="str">
        <f t="shared" si="100"/>
        <v>[FRA] COLLOMB, CHRISTINE (2eadb446)</v>
      </c>
      <c r="Q1048" s="30">
        <f t="shared" ca="1" si="101"/>
        <v>57</v>
      </c>
    </row>
    <row r="1049" spans="1:17" x14ac:dyDescent="0.2">
      <c r="A1049" t="s">
        <v>1415</v>
      </c>
      <c r="B1049" t="s">
        <v>23</v>
      </c>
      <c r="C1049" t="s">
        <v>1416</v>
      </c>
      <c r="D1049" t="s">
        <v>1417</v>
      </c>
      <c r="E1049">
        <v>2</v>
      </c>
      <c r="F1049" s="28">
        <v>23387</v>
      </c>
      <c r="G1049" t="s">
        <v>682</v>
      </c>
      <c r="H1049" t="s">
        <v>127</v>
      </c>
      <c r="I1049">
        <v>3</v>
      </c>
      <c r="J1049" t="s">
        <v>1920</v>
      </c>
      <c r="K1049" s="19" t="str">
        <f t="shared" si="96"/>
        <v>w</v>
      </c>
      <c r="L1049" s="19" t="str">
        <f t="shared" si="97"/>
        <v>EC</v>
      </c>
      <c r="M1049" s="19" t="str">
        <f t="shared" si="98"/>
        <v>2024</v>
      </c>
      <c r="N1049" s="19" t="str">
        <f t="shared" si="99"/>
        <v>2024 EC 3</v>
      </c>
      <c r="O1049" s="19">
        <f>INDEX('Points ref'!B:B, MATCH($N1049, 'Points ref'!A:A, 0))</f>
        <v>70</v>
      </c>
      <c r="P1049" s="21" t="str">
        <f t="shared" si="100"/>
        <v>[CZE] AUTERSKA, Petra (ae897dc9)</v>
      </c>
      <c r="Q1049" s="30">
        <f t="shared" ca="1" si="101"/>
        <v>61</v>
      </c>
    </row>
    <row r="1050" spans="1:17" x14ac:dyDescent="0.2">
      <c r="A1050" t="s">
        <v>2211</v>
      </c>
      <c r="B1050" t="s">
        <v>53</v>
      </c>
      <c r="C1050" t="s">
        <v>2212</v>
      </c>
      <c r="D1050" t="s">
        <v>2213</v>
      </c>
      <c r="E1050">
        <v>2</v>
      </c>
      <c r="F1050" s="28">
        <v>24518</v>
      </c>
      <c r="G1050" t="s">
        <v>682</v>
      </c>
      <c r="H1050" t="s">
        <v>261</v>
      </c>
      <c r="I1050">
        <v>1</v>
      </c>
      <c r="J1050" t="s">
        <v>1920</v>
      </c>
      <c r="K1050" s="19" t="str">
        <f t="shared" si="96"/>
        <v>w</v>
      </c>
      <c r="L1050" s="19" t="str">
        <f t="shared" si="97"/>
        <v>EC</v>
      </c>
      <c r="M1050" s="19" t="str">
        <f t="shared" si="98"/>
        <v>2024</v>
      </c>
      <c r="N1050" s="19" t="str">
        <f t="shared" si="99"/>
        <v>2024 EC 1</v>
      </c>
      <c r="O1050" s="19">
        <f>INDEX('Points ref'!B:B, MATCH($N1050, 'Points ref'!A:A, 0))</f>
        <v>175</v>
      </c>
      <c r="P1050" s="21" t="str">
        <f t="shared" si="100"/>
        <v>[GER] UEHLEIN, Anja Dorothee (4ed9f54a)</v>
      </c>
      <c r="Q1050" s="30">
        <f t="shared" ca="1" si="101"/>
        <v>58</v>
      </c>
    </row>
    <row r="1051" spans="1:17" x14ac:dyDescent="0.2">
      <c r="A1051" t="s">
        <v>1421</v>
      </c>
      <c r="B1051" t="s">
        <v>23</v>
      </c>
      <c r="C1051" t="s">
        <v>1422</v>
      </c>
      <c r="D1051" t="s">
        <v>1423</v>
      </c>
      <c r="E1051">
        <v>2</v>
      </c>
      <c r="F1051" s="28">
        <v>26344</v>
      </c>
      <c r="G1051" t="s">
        <v>682</v>
      </c>
      <c r="H1051" t="s">
        <v>261</v>
      </c>
      <c r="I1051">
        <v>2</v>
      </c>
      <c r="J1051" t="s">
        <v>1920</v>
      </c>
      <c r="K1051" s="19" t="str">
        <f t="shared" si="96"/>
        <v>w</v>
      </c>
      <c r="L1051" s="19" t="str">
        <f t="shared" si="97"/>
        <v>EC</v>
      </c>
      <c r="M1051" s="19" t="str">
        <f t="shared" si="98"/>
        <v>2024</v>
      </c>
      <c r="N1051" s="19" t="str">
        <f t="shared" si="99"/>
        <v>2024 EC 2</v>
      </c>
      <c r="O1051" s="19">
        <f>INDEX('Points ref'!B:B, MATCH($N1051, 'Points ref'!A:A, 0))</f>
        <v>105</v>
      </c>
      <c r="P1051" s="21" t="str">
        <f t="shared" si="100"/>
        <v>[CZE] KRALIKOVA, Ivana (b5a8978c)</v>
      </c>
      <c r="Q1051" s="30">
        <f t="shared" ca="1" si="101"/>
        <v>53</v>
      </c>
    </row>
    <row r="1052" spans="1:17" x14ac:dyDescent="0.2">
      <c r="A1052" t="s">
        <v>700</v>
      </c>
      <c r="B1052" t="s">
        <v>174</v>
      </c>
      <c r="C1052" t="s">
        <v>701</v>
      </c>
      <c r="D1052" t="s">
        <v>702</v>
      </c>
      <c r="E1052">
        <v>1</v>
      </c>
      <c r="F1052" s="28">
        <v>23262</v>
      </c>
      <c r="G1052" t="s">
        <v>699</v>
      </c>
      <c r="H1052" t="s">
        <v>20</v>
      </c>
      <c r="I1052">
        <v>1</v>
      </c>
      <c r="J1052" t="s">
        <v>1920</v>
      </c>
      <c r="K1052" s="19" t="str">
        <f t="shared" si="96"/>
        <v>m</v>
      </c>
      <c r="L1052" s="19" t="str">
        <f t="shared" si="97"/>
        <v>EC</v>
      </c>
      <c r="M1052" s="19" t="str">
        <f t="shared" si="98"/>
        <v>2024</v>
      </c>
      <c r="N1052" s="19" t="str">
        <f t="shared" si="99"/>
        <v>2024 EC 1</v>
      </c>
      <c r="O1052" s="19">
        <f>INDEX('Points ref'!B:B, MATCH($N1052, 'Points ref'!A:A, 0))</f>
        <v>175</v>
      </c>
      <c r="P1052" s="21" t="str">
        <f t="shared" si="100"/>
        <v>[ESP] ELORZA, Garayalde (2ab8a994)</v>
      </c>
      <c r="Q1052" s="30">
        <f t="shared" ca="1" si="101"/>
        <v>62</v>
      </c>
    </row>
    <row r="1053" spans="1:17" x14ac:dyDescent="0.2">
      <c r="A1053" t="s">
        <v>703</v>
      </c>
      <c r="B1053" t="s">
        <v>90</v>
      </c>
      <c r="C1053" t="s">
        <v>704</v>
      </c>
      <c r="D1053" t="s">
        <v>705</v>
      </c>
      <c r="E1053">
        <v>1</v>
      </c>
      <c r="F1053" s="28">
        <v>22259</v>
      </c>
      <c r="G1053" t="s">
        <v>699</v>
      </c>
      <c r="H1053" t="s">
        <v>20</v>
      </c>
      <c r="I1053">
        <v>2</v>
      </c>
      <c r="J1053" t="s">
        <v>1920</v>
      </c>
      <c r="K1053" s="19" t="str">
        <f t="shared" si="96"/>
        <v>m</v>
      </c>
      <c r="L1053" s="19" t="str">
        <f t="shared" si="97"/>
        <v>EC</v>
      </c>
      <c r="M1053" s="19" t="str">
        <f t="shared" si="98"/>
        <v>2024</v>
      </c>
      <c r="N1053" s="19" t="str">
        <f t="shared" si="99"/>
        <v>2024 EC 2</v>
      </c>
      <c r="O1053" s="19">
        <f>INDEX('Points ref'!B:B, MATCH($N1053, 'Points ref'!A:A, 0))</f>
        <v>105</v>
      </c>
      <c r="P1053" s="21" t="str">
        <f t="shared" si="100"/>
        <v>[ROU] PANDUR, Dan (2faa82ed)</v>
      </c>
      <c r="Q1053" s="30">
        <f t="shared" ca="1" si="101"/>
        <v>65</v>
      </c>
    </row>
    <row r="1054" spans="1:17" x14ac:dyDescent="0.2">
      <c r="A1054" t="s">
        <v>2214</v>
      </c>
      <c r="B1054" t="s">
        <v>53</v>
      </c>
      <c r="C1054" t="s">
        <v>2215</v>
      </c>
      <c r="D1054" t="s">
        <v>213</v>
      </c>
      <c r="E1054">
        <v>1</v>
      </c>
      <c r="F1054" s="28">
        <v>23284</v>
      </c>
      <c r="G1054" t="s">
        <v>699</v>
      </c>
      <c r="H1054" t="s">
        <v>20</v>
      </c>
      <c r="I1054">
        <v>3</v>
      </c>
      <c r="J1054" t="s">
        <v>1920</v>
      </c>
      <c r="K1054" s="19" t="str">
        <f t="shared" si="96"/>
        <v>m</v>
      </c>
      <c r="L1054" s="19" t="str">
        <f t="shared" si="97"/>
        <v>EC</v>
      </c>
      <c r="M1054" s="19" t="str">
        <f t="shared" si="98"/>
        <v>2024</v>
      </c>
      <c r="N1054" s="19" t="str">
        <f t="shared" si="99"/>
        <v>2024 EC 3</v>
      </c>
      <c r="O1054" s="19">
        <f>INDEX('Points ref'!B:B, MATCH($N1054, 'Points ref'!A:A, 0))</f>
        <v>70</v>
      </c>
      <c r="P1054" s="21" t="str">
        <f t="shared" si="100"/>
        <v>[GER] VILLMANN, Thomas (93a2812b)</v>
      </c>
      <c r="Q1054" s="30">
        <f t="shared" ca="1" si="101"/>
        <v>62</v>
      </c>
    </row>
    <row r="1055" spans="1:17" x14ac:dyDescent="0.2">
      <c r="A1055" t="s">
        <v>2216</v>
      </c>
      <c r="B1055" t="s">
        <v>16</v>
      </c>
      <c r="C1055" t="s">
        <v>2217</v>
      </c>
      <c r="D1055" t="s">
        <v>876</v>
      </c>
      <c r="E1055">
        <v>1</v>
      </c>
      <c r="F1055" s="28">
        <v>22056</v>
      </c>
      <c r="G1055" t="s">
        <v>699</v>
      </c>
      <c r="H1055" t="s">
        <v>34</v>
      </c>
      <c r="I1055">
        <v>1</v>
      </c>
      <c r="J1055" t="s">
        <v>1920</v>
      </c>
      <c r="K1055" s="19" t="str">
        <f t="shared" si="96"/>
        <v>m</v>
      </c>
      <c r="L1055" s="19" t="str">
        <f t="shared" si="97"/>
        <v>EC</v>
      </c>
      <c r="M1055" s="19" t="str">
        <f t="shared" si="98"/>
        <v>2024</v>
      </c>
      <c r="N1055" s="19" t="str">
        <f t="shared" si="99"/>
        <v>2024 EC 1</v>
      </c>
      <c r="O1055" s="19">
        <f>INDEX('Points ref'!B:B, MATCH($N1055, 'Points ref'!A:A, 0))</f>
        <v>175</v>
      </c>
      <c r="P1055" s="21" t="str">
        <f t="shared" si="100"/>
        <v>[FRA] SESTU, Giovanni (d8fe36d4)</v>
      </c>
      <c r="Q1055" s="30">
        <f t="shared" ca="1" si="101"/>
        <v>65</v>
      </c>
    </row>
    <row r="1056" spans="1:17" x14ac:dyDescent="0.2">
      <c r="A1056" t="s">
        <v>708</v>
      </c>
      <c r="B1056" t="s">
        <v>40</v>
      </c>
      <c r="C1056" t="s">
        <v>709</v>
      </c>
      <c r="D1056" t="s">
        <v>710</v>
      </c>
      <c r="E1056">
        <v>1</v>
      </c>
      <c r="F1056" s="28">
        <v>22173</v>
      </c>
      <c r="G1056" t="s">
        <v>699</v>
      </c>
      <c r="H1056" t="s">
        <v>34</v>
      </c>
      <c r="I1056">
        <v>2</v>
      </c>
      <c r="J1056" t="s">
        <v>1920</v>
      </c>
      <c r="K1056" s="19" t="str">
        <f t="shared" si="96"/>
        <v>m</v>
      </c>
      <c r="L1056" s="19" t="str">
        <f t="shared" si="97"/>
        <v>EC</v>
      </c>
      <c r="M1056" s="19" t="str">
        <f t="shared" si="98"/>
        <v>2024</v>
      </c>
      <c r="N1056" s="19" t="str">
        <f t="shared" si="99"/>
        <v>2024 EC 2</v>
      </c>
      <c r="O1056" s="19">
        <f>INDEX('Points ref'!B:B, MATCH($N1056, 'Points ref'!A:A, 0))</f>
        <v>105</v>
      </c>
      <c r="P1056" s="21" t="str">
        <f t="shared" si="100"/>
        <v>[POL] PAZGAN, Stanislaw (1229e89f)</v>
      </c>
      <c r="Q1056" s="30">
        <f t="shared" ca="1" si="101"/>
        <v>65</v>
      </c>
    </row>
    <row r="1057" spans="1:17" x14ac:dyDescent="0.2">
      <c r="A1057" t="s">
        <v>2218</v>
      </c>
      <c r="B1057" t="s">
        <v>53</v>
      </c>
      <c r="C1057" t="s">
        <v>2219</v>
      </c>
      <c r="D1057" t="s">
        <v>2220</v>
      </c>
      <c r="E1057">
        <v>1</v>
      </c>
      <c r="F1057" s="28">
        <v>23383</v>
      </c>
      <c r="G1057" t="s">
        <v>699</v>
      </c>
      <c r="H1057" t="s">
        <v>34</v>
      </c>
      <c r="I1057">
        <v>3</v>
      </c>
      <c r="J1057" t="s">
        <v>1920</v>
      </c>
      <c r="K1057" s="19" t="str">
        <f t="shared" si="96"/>
        <v>m</v>
      </c>
      <c r="L1057" s="19" t="str">
        <f t="shared" si="97"/>
        <v>EC</v>
      </c>
      <c r="M1057" s="19" t="str">
        <f t="shared" si="98"/>
        <v>2024</v>
      </c>
      <c r="N1057" s="19" t="str">
        <f t="shared" si="99"/>
        <v>2024 EC 3</v>
      </c>
      <c r="O1057" s="19">
        <f>INDEX('Points ref'!B:B, MATCH($N1057, 'Points ref'!A:A, 0))</f>
        <v>70</v>
      </c>
      <c r="P1057" s="21" t="str">
        <f t="shared" si="100"/>
        <v>[GER] NOETZEL, Werner (bb48e611)</v>
      </c>
      <c r="Q1057" s="30">
        <f t="shared" ca="1" si="101"/>
        <v>61</v>
      </c>
    </row>
    <row r="1058" spans="1:17" x14ac:dyDescent="0.2">
      <c r="A1058" t="s">
        <v>706</v>
      </c>
      <c r="B1058" t="s">
        <v>437</v>
      </c>
      <c r="C1058" t="s">
        <v>616</v>
      </c>
      <c r="D1058" t="s">
        <v>707</v>
      </c>
      <c r="E1058">
        <v>1</v>
      </c>
      <c r="F1058" s="28">
        <v>22551</v>
      </c>
      <c r="G1058" t="s">
        <v>699</v>
      </c>
      <c r="H1058" t="s">
        <v>34</v>
      </c>
      <c r="I1058">
        <v>3</v>
      </c>
      <c r="J1058" t="s">
        <v>1920</v>
      </c>
      <c r="K1058" s="19" t="str">
        <f t="shared" si="96"/>
        <v>m</v>
      </c>
      <c r="L1058" s="19" t="str">
        <f t="shared" si="97"/>
        <v>EC</v>
      </c>
      <c r="M1058" s="19" t="str">
        <f t="shared" si="98"/>
        <v>2024</v>
      </c>
      <c r="N1058" s="19" t="str">
        <f t="shared" si="99"/>
        <v>2024 EC 3</v>
      </c>
      <c r="O1058" s="19">
        <f>INDEX('Points ref'!B:B, MATCH($N1058, 'Points ref'!A:A, 0))</f>
        <v>70</v>
      </c>
      <c r="P1058" s="21" t="str">
        <f t="shared" si="100"/>
        <v>[POR] GARCIA, Eduardo (664ad3d1)</v>
      </c>
      <c r="Q1058" s="30">
        <f t="shared" ca="1" si="101"/>
        <v>64</v>
      </c>
    </row>
    <row r="1059" spans="1:17" x14ac:dyDescent="0.2">
      <c r="A1059" t="s">
        <v>633</v>
      </c>
      <c r="B1059" t="s">
        <v>27</v>
      </c>
      <c r="C1059" t="s">
        <v>634</v>
      </c>
      <c r="D1059" t="s">
        <v>635</v>
      </c>
      <c r="E1059">
        <v>1</v>
      </c>
      <c r="F1059" s="28">
        <v>23672</v>
      </c>
      <c r="G1059" t="s">
        <v>699</v>
      </c>
      <c r="H1059" t="s">
        <v>51</v>
      </c>
      <c r="I1059">
        <v>1</v>
      </c>
      <c r="J1059" t="s">
        <v>1920</v>
      </c>
      <c r="K1059" s="19" t="str">
        <f t="shared" si="96"/>
        <v>m</v>
      </c>
      <c r="L1059" s="19" t="str">
        <f t="shared" si="97"/>
        <v>EC</v>
      </c>
      <c r="M1059" s="19" t="str">
        <f t="shared" si="98"/>
        <v>2024</v>
      </c>
      <c r="N1059" s="19" t="str">
        <f t="shared" si="99"/>
        <v>2024 EC 1</v>
      </c>
      <c r="O1059" s="19">
        <f>INDEX('Points ref'!B:B, MATCH($N1059, 'Points ref'!A:A, 0))</f>
        <v>175</v>
      </c>
      <c r="P1059" s="21" t="str">
        <f t="shared" si="100"/>
        <v>[ITA] GIGLI, Marco (598dade7)</v>
      </c>
      <c r="Q1059" s="30">
        <f t="shared" ca="1" si="101"/>
        <v>61</v>
      </c>
    </row>
    <row r="1060" spans="1:17" x14ac:dyDescent="0.2">
      <c r="A1060" t="s">
        <v>2221</v>
      </c>
      <c r="B1060" t="s">
        <v>287</v>
      </c>
      <c r="C1060" t="s">
        <v>2222</v>
      </c>
      <c r="D1060" t="s">
        <v>2223</v>
      </c>
      <c r="E1060">
        <v>1</v>
      </c>
      <c r="F1060" s="28">
        <v>23424</v>
      </c>
      <c r="G1060" t="s">
        <v>699</v>
      </c>
      <c r="H1060" t="s">
        <v>51</v>
      </c>
      <c r="I1060">
        <v>2</v>
      </c>
      <c r="J1060" t="s">
        <v>1920</v>
      </c>
      <c r="K1060" s="19" t="str">
        <f t="shared" si="96"/>
        <v>m</v>
      </c>
      <c r="L1060" s="19" t="str">
        <f t="shared" si="97"/>
        <v>EC</v>
      </c>
      <c r="M1060" s="19" t="str">
        <f t="shared" si="98"/>
        <v>2024</v>
      </c>
      <c r="N1060" s="19" t="str">
        <f t="shared" si="99"/>
        <v>2024 EC 2</v>
      </c>
      <c r="O1060" s="19">
        <f>INDEX('Points ref'!B:B, MATCH($N1060, 'Points ref'!A:A, 0))</f>
        <v>105</v>
      </c>
      <c r="P1060" s="21" t="str">
        <f t="shared" si="100"/>
        <v>[AUT] REISINGER, Johann (da1546c7)</v>
      </c>
      <c r="Q1060" s="30">
        <f t="shared" ca="1" si="101"/>
        <v>61</v>
      </c>
    </row>
    <row r="1061" spans="1:17" x14ac:dyDescent="0.2">
      <c r="A1061" t="s">
        <v>717</v>
      </c>
      <c r="B1061" t="s">
        <v>16</v>
      </c>
      <c r="C1061" t="s">
        <v>718</v>
      </c>
      <c r="D1061" t="s">
        <v>719</v>
      </c>
      <c r="E1061">
        <v>1</v>
      </c>
      <c r="F1061" s="28">
        <v>22610</v>
      </c>
      <c r="G1061" t="s">
        <v>699</v>
      </c>
      <c r="H1061" t="s">
        <v>51</v>
      </c>
      <c r="I1061">
        <v>3</v>
      </c>
      <c r="J1061" t="s">
        <v>1920</v>
      </c>
      <c r="K1061" s="19" t="str">
        <f t="shared" si="96"/>
        <v>m</v>
      </c>
      <c r="L1061" s="19" t="str">
        <f t="shared" si="97"/>
        <v>EC</v>
      </c>
      <c r="M1061" s="19" t="str">
        <f t="shared" si="98"/>
        <v>2024</v>
      </c>
      <c r="N1061" s="19" t="str">
        <f t="shared" si="99"/>
        <v>2024 EC 3</v>
      </c>
      <c r="O1061" s="19">
        <f>INDEX('Points ref'!B:B, MATCH($N1061, 'Points ref'!A:A, 0))</f>
        <v>70</v>
      </c>
      <c r="P1061" s="21" t="str">
        <f t="shared" si="100"/>
        <v>[FRA] NOUASRIA, Nacer (5281b863)</v>
      </c>
      <c r="Q1061" s="30">
        <f t="shared" ca="1" si="101"/>
        <v>64</v>
      </c>
    </row>
    <row r="1062" spans="1:17" x14ac:dyDescent="0.2">
      <c r="A1062" t="s">
        <v>2224</v>
      </c>
      <c r="B1062" t="s">
        <v>174</v>
      </c>
      <c r="C1062" t="s">
        <v>2225</v>
      </c>
      <c r="D1062" t="s">
        <v>2226</v>
      </c>
      <c r="E1062">
        <v>1</v>
      </c>
      <c r="F1062" s="28">
        <v>21997</v>
      </c>
      <c r="G1062" t="s">
        <v>699</v>
      </c>
      <c r="H1062" t="s">
        <v>51</v>
      </c>
      <c r="I1062">
        <v>3</v>
      </c>
      <c r="J1062" t="s">
        <v>1920</v>
      </c>
      <c r="K1062" s="19" t="str">
        <f t="shared" si="96"/>
        <v>m</v>
      </c>
      <c r="L1062" s="19" t="str">
        <f t="shared" si="97"/>
        <v>EC</v>
      </c>
      <c r="M1062" s="19" t="str">
        <f t="shared" si="98"/>
        <v>2024</v>
      </c>
      <c r="N1062" s="19" t="str">
        <f t="shared" si="99"/>
        <v>2024 EC 3</v>
      </c>
      <c r="O1062" s="19">
        <f>INDEX('Points ref'!B:B, MATCH($N1062, 'Points ref'!A:A, 0))</f>
        <v>70</v>
      </c>
      <c r="P1062" s="21" t="str">
        <f t="shared" si="100"/>
        <v>[ESP] LORENZO APARICIO, Francisco (a664bdeb)</v>
      </c>
      <c r="Q1062" s="30">
        <f t="shared" ca="1" si="101"/>
        <v>65</v>
      </c>
    </row>
    <row r="1063" spans="1:17" x14ac:dyDescent="0.2">
      <c r="A1063" t="s">
        <v>728</v>
      </c>
      <c r="B1063" t="s">
        <v>400</v>
      </c>
      <c r="C1063" t="s">
        <v>729</v>
      </c>
      <c r="D1063" t="s">
        <v>730</v>
      </c>
      <c r="E1063">
        <v>1</v>
      </c>
      <c r="F1063" s="28">
        <v>22817</v>
      </c>
      <c r="G1063" t="s">
        <v>699</v>
      </c>
      <c r="H1063" t="s">
        <v>66</v>
      </c>
      <c r="I1063">
        <v>1</v>
      </c>
      <c r="J1063" t="s">
        <v>1920</v>
      </c>
      <c r="K1063" s="19" t="str">
        <f t="shared" si="96"/>
        <v>m</v>
      </c>
      <c r="L1063" s="19" t="str">
        <f t="shared" si="97"/>
        <v>EC</v>
      </c>
      <c r="M1063" s="19" t="str">
        <f t="shared" si="98"/>
        <v>2024</v>
      </c>
      <c r="N1063" s="19" t="str">
        <f t="shared" si="99"/>
        <v>2024 EC 1</v>
      </c>
      <c r="O1063" s="19">
        <f>INDEX('Points ref'!B:B, MATCH($N1063, 'Points ref'!A:A, 0))</f>
        <v>175</v>
      </c>
      <c r="P1063" s="21" t="str">
        <f t="shared" si="100"/>
        <v>[SRB] JOCIC, Miroslav (1bbefedb)</v>
      </c>
      <c r="Q1063" s="30">
        <f t="shared" ca="1" si="101"/>
        <v>63</v>
      </c>
    </row>
    <row r="1064" spans="1:17" x14ac:dyDescent="0.2">
      <c r="A1064" t="s">
        <v>731</v>
      </c>
      <c r="B1064" t="s">
        <v>27</v>
      </c>
      <c r="C1064" t="s">
        <v>732</v>
      </c>
      <c r="D1064" t="s">
        <v>733</v>
      </c>
      <c r="E1064">
        <v>1</v>
      </c>
      <c r="F1064" s="28">
        <v>23068</v>
      </c>
      <c r="G1064" t="s">
        <v>699</v>
      </c>
      <c r="H1064" t="s">
        <v>66</v>
      </c>
      <c r="I1064">
        <v>2</v>
      </c>
      <c r="J1064" t="s">
        <v>1920</v>
      </c>
      <c r="K1064" s="19" t="str">
        <f t="shared" si="96"/>
        <v>m</v>
      </c>
      <c r="L1064" s="19" t="str">
        <f t="shared" si="97"/>
        <v>EC</v>
      </c>
      <c r="M1064" s="19" t="str">
        <f t="shared" si="98"/>
        <v>2024</v>
      </c>
      <c r="N1064" s="19" t="str">
        <f t="shared" si="99"/>
        <v>2024 EC 2</v>
      </c>
      <c r="O1064" s="19">
        <f>INDEX('Points ref'!B:B, MATCH($N1064, 'Points ref'!A:A, 0))</f>
        <v>105</v>
      </c>
      <c r="P1064" s="21" t="str">
        <f t="shared" si="100"/>
        <v>[ITA] SANTINI, Fabio (be724f56)</v>
      </c>
      <c r="Q1064" s="30">
        <f t="shared" ca="1" si="101"/>
        <v>62</v>
      </c>
    </row>
    <row r="1065" spans="1:17" x14ac:dyDescent="0.2">
      <c r="A1065" t="s">
        <v>734</v>
      </c>
      <c r="B1065" t="s">
        <v>188</v>
      </c>
      <c r="C1065" t="s">
        <v>735</v>
      </c>
      <c r="D1065" t="s">
        <v>736</v>
      </c>
      <c r="E1065">
        <v>1</v>
      </c>
      <c r="F1065" s="28">
        <v>23177</v>
      </c>
      <c r="G1065" t="s">
        <v>699</v>
      </c>
      <c r="H1065" t="s">
        <v>66</v>
      </c>
      <c r="I1065">
        <v>3</v>
      </c>
      <c r="J1065" t="s">
        <v>1920</v>
      </c>
      <c r="K1065" s="19" t="str">
        <f t="shared" si="96"/>
        <v>m</v>
      </c>
      <c r="L1065" s="19" t="str">
        <f t="shared" si="97"/>
        <v>EC</v>
      </c>
      <c r="M1065" s="19" t="str">
        <f t="shared" si="98"/>
        <v>2024</v>
      </c>
      <c r="N1065" s="19" t="str">
        <f t="shared" si="99"/>
        <v>2024 EC 3</v>
      </c>
      <c r="O1065" s="19">
        <f>INDEX('Points ref'!B:B, MATCH($N1065, 'Points ref'!A:A, 0))</f>
        <v>70</v>
      </c>
      <c r="P1065" s="21" t="str">
        <f t="shared" si="100"/>
        <v>[SUI] PANTILLON, Gilbert (ed92d6cb)</v>
      </c>
      <c r="Q1065" s="30">
        <f t="shared" ca="1" si="101"/>
        <v>62</v>
      </c>
    </row>
    <row r="1066" spans="1:17" x14ac:dyDescent="0.2">
      <c r="A1066" t="s">
        <v>2227</v>
      </c>
      <c r="B1066" t="s">
        <v>16</v>
      </c>
      <c r="C1066" t="s">
        <v>2228</v>
      </c>
      <c r="D1066" t="s">
        <v>2229</v>
      </c>
      <c r="E1066">
        <v>1</v>
      </c>
      <c r="F1066" s="28">
        <v>23141</v>
      </c>
      <c r="G1066" t="s">
        <v>699</v>
      </c>
      <c r="H1066" t="s">
        <v>66</v>
      </c>
      <c r="I1066">
        <v>3</v>
      </c>
      <c r="J1066" t="s">
        <v>1920</v>
      </c>
      <c r="K1066" s="19" t="str">
        <f t="shared" si="96"/>
        <v>m</v>
      </c>
      <c r="L1066" s="19" t="str">
        <f t="shared" si="97"/>
        <v>EC</v>
      </c>
      <c r="M1066" s="19" t="str">
        <f t="shared" si="98"/>
        <v>2024</v>
      </c>
      <c r="N1066" s="19" t="str">
        <f t="shared" si="99"/>
        <v>2024 EC 3</v>
      </c>
      <c r="O1066" s="19">
        <f>INDEX('Points ref'!B:B, MATCH($N1066, 'Points ref'!A:A, 0))</f>
        <v>70</v>
      </c>
      <c r="P1066" s="21" t="str">
        <f t="shared" si="100"/>
        <v>[FRA] BOULATIKA, Abdelkader (a53ab325)</v>
      </c>
      <c r="Q1066" s="30">
        <f t="shared" ca="1" si="101"/>
        <v>62</v>
      </c>
    </row>
    <row r="1067" spans="1:17" x14ac:dyDescent="0.2">
      <c r="A1067" t="s">
        <v>1464</v>
      </c>
      <c r="B1067" t="s">
        <v>53</v>
      </c>
      <c r="C1067" t="s">
        <v>1465</v>
      </c>
      <c r="D1067" t="s">
        <v>1466</v>
      </c>
      <c r="E1067">
        <v>1</v>
      </c>
      <c r="F1067" s="28">
        <v>23150</v>
      </c>
      <c r="G1067" t="s">
        <v>699</v>
      </c>
      <c r="H1067" t="s">
        <v>79</v>
      </c>
      <c r="I1067">
        <v>1</v>
      </c>
      <c r="J1067" t="s">
        <v>1920</v>
      </c>
      <c r="K1067" s="19" t="str">
        <f t="shared" si="96"/>
        <v>m</v>
      </c>
      <c r="L1067" s="19" t="str">
        <f t="shared" si="97"/>
        <v>EC</v>
      </c>
      <c r="M1067" s="19" t="str">
        <f t="shared" si="98"/>
        <v>2024</v>
      </c>
      <c r="N1067" s="19" t="str">
        <f t="shared" si="99"/>
        <v>2024 EC 1</v>
      </c>
      <c r="O1067" s="19">
        <f>INDEX('Points ref'!B:B, MATCH($N1067, 'Points ref'!A:A, 0))</f>
        <v>175</v>
      </c>
      <c r="P1067" s="21" t="str">
        <f t="shared" si="100"/>
        <v>[GER] PETERSEN, Nils (ed6fcd24)</v>
      </c>
      <c r="Q1067" s="30">
        <f t="shared" ca="1" si="101"/>
        <v>62</v>
      </c>
    </row>
    <row r="1068" spans="1:17" x14ac:dyDescent="0.2">
      <c r="A1068" t="s">
        <v>740</v>
      </c>
      <c r="B1068" t="s">
        <v>188</v>
      </c>
      <c r="C1068" t="s">
        <v>741</v>
      </c>
      <c r="D1068" t="s">
        <v>742</v>
      </c>
      <c r="E1068">
        <v>1</v>
      </c>
      <c r="F1068" s="28">
        <v>22158</v>
      </c>
      <c r="G1068" t="s">
        <v>699</v>
      </c>
      <c r="H1068" t="s">
        <v>79</v>
      </c>
      <c r="I1068">
        <v>2</v>
      </c>
      <c r="J1068" t="s">
        <v>1920</v>
      </c>
      <c r="K1068" s="19" t="str">
        <f t="shared" si="96"/>
        <v>m</v>
      </c>
      <c r="L1068" s="19" t="str">
        <f t="shared" si="97"/>
        <v>EC</v>
      </c>
      <c r="M1068" s="19" t="str">
        <f t="shared" si="98"/>
        <v>2024</v>
      </c>
      <c r="N1068" s="19" t="str">
        <f t="shared" si="99"/>
        <v>2024 EC 2</v>
      </c>
      <c r="O1068" s="19">
        <f>INDEX('Points ref'!B:B, MATCH($N1068, 'Points ref'!A:A, 0))</f>
        <v>105</v>
      </c>
      <c r="P1068" s="21" t="str">
        <f t="shared" si="100"/>
        <v>[SUI] FUERST, Marcel (a1214b98)</v>
      </c>
      <c r="Q1068" s="30">
        <f t="shared" ca="1" si="101"/>
        <v>65</v>
      </c>
    </row>
    <row r="1069" spans="1:17" x14ac:dyDescent="0.2">
      <c r="A1069" t="s">
        <v>2230</v>
      </c>
      <c r="B1069" t="s">
        <v>536</v>
      </c>
      <c r="C1069" t="s">
        <v>2231</v>
      </c>
      <c r="D1069" t="s">
        <v>2232</v>
      </c>
      <c r="E1069">
        <v>1</v>
      </c>
      <c r="F1069" s="28">
        <v>22561</v>
      </c>
      <c r="G1069" t="s">
        <v>699</v>
      </c>
      <c r="H1069" t="s">
        <v>79</v>
      </c>
      <c r="I1069">
        <v>3</v>
      </c>
      <c r="J1069" t="s">
        <v>1920</v>
      </c>
      <c r="K1069" s="19" t="str">
        <f t="shared" si="96"/>
        <v>m</v>
      </c>
      <c r="L1069" s="19" t="str">
        <f t="shared" si="97"/>
        <v>EC</v>
      </c>
      <c r="M1069" s="19" t="str">
        <f t="shared" si="98"/>
        <v>2024</v>
      </c>
      <c r="N1069" s="19" t="str">
        <f t="shared" si="99"/>
        <v>2024 EC 3</v>
      </c>
      <c r="O1069" s="19">
        <f>INDEX('Points ref'!B:B, MATCH($N1069, 'Points ref'!A:A, 0))</f>
        <v>70</v>
      </c>
      <c r="P1069" s="21" t="str">
        <f t="shared" si="100"/>
        <v>[UKR] KNYSH, Ihor (5b3ffa2b)</v>
      </c>
      <c r="Q1069" s="30">
        <f t="shared" ca="1" si="101"/>
        <v>64</v>
      </c>
    </row>
    <row r="1070" spans="1:17" x14ac:dyDescent="0.2">
      <c r="A1070" t="s">
        <v>743</v>
      </c>
      <c r="B1070" t="s">
        <v>400</v>
      </c>
      <c r="C1070" t="s">
        <v>744</v>
      </c>
      <c r="D1070" t="s">
        <v>745</v>
      </c>
      <c r="E1070">
        <v>1</v>
      </c>
      <c r="F1070" s="28">
        <v>22810</v>
      </c>
      <c r="G1070" t="s">
        <v>699</v>
      </c>
      <c r="H1070" t="s">
        <v>79</v>
      </c>
      <c r="I1070">
        <v>3</v>
      </c>
      <c r="J1070" t="s">
        <v>1920</v>
      </c>
      <c r="K1070" s="19" t="str">
        <f t="shared" si="96"/>
        <v>m</v>
      </c>
      <c r="L1070" s="19" t="str">
        <f t="shared" si="97"/>
        <v>EC</v>
      </c>
      <c r="M1070" s="19" t="str">
        <f t="shared" si="98"/>
        <v>2024</v>
      </c>
      <c r="N1070" s="19" t="str">
        <f t="shared" si="99"/>
        <v>2024 EC 3</v>
      </c>
      <c r="O1070" s="19">
        <f>INDEX('Points ref'!B:B, MATCH($N1070, 'Points ref'!A:A, 0))</f>
        <v>70</v>
      </c>
      <c r="P1070" s="21" t="str">
        <f t="shared" si="100"/>
        <v>[SRB] NASKOVIC, Nenad (6beb7923)</v>
      </c>
      <c r="Q1070" s="30">
        <f t="shared" ca="1" si="101"/>
        <v>63</v>
      </c>
    </row>
    <row r="1071" spans="1:17" x14ac:dyDescent="0.2">
      <c r="A1071" t="s">
        <v>2233</v>
      </c>
      <c r="B1071" t="s">
        <v>53</v>
      </c>
      <c r="C1071" t="s">
        <v>2234</v>
      </c>
      <c r="D1071" t="s">
        <v>2235</v>
      </c>
      <c r="E1071">
        <v>1</v>
      </c>
      <c r="F1071" s="28">
        <v>23310</v>
      </c>
      <c r="G1071" t="s">
        <v>699</v>
      </c>
      <c r="H1071" t="s">
        <v>93</v>
      </c>
      <c r="I1071">
        <v>1</v>
      </c>
      <c r="J1071" t="s">
        <v>1920</v>
      </c>
      <c r="K1071" s="19" t="str">
        <f t="shared" si="96"/>
        <v>m</v>
      </c>
      <c r="L1071" s="19" t="str">
        <f t="shared" si="97"/>
        <v>EC</v>
      </c>
      <c r="M1071" s="19" t="str">
        <f t="shared" si="98"/>
        <v>2024</v>
      </c>
      <c r="N1071" s="19" t="str">
        <f t="shared" si="99"/>
        <v>2024 EC 1</v>
      </c>
      <c r="O1071" s="19">
        <f>INDEX('Points ref'!B:B, MATCH($N1071, 'Points ref'!A:A, 0))</f>
        <v>175</v>
      </c>
      <c r="P1071" s="21" t="str">
        <f t="shared" si="100"/>
        <v>[GER] SCHENKE, Joerg (a9fc4ff4)</v>
      </c>
      <c r="Q1071" s="30">
        <f t="shared" ca="1" si="101"/>
        <v>62</v>
      </c>
    </row>
    <row r="1072" spans="1:17" x14ac:dyDescent="0.2">
      <c r="A1072" t="s">
        <v>751</v>
      </c>
      <c r="B1072" t="s">
        <v>174</v>
      </c>
      <c r="C1072" t="s">
        <v>752</v>
      </c>
      <c r="D1072" t="s">
        <v>753</v>
      </c>
      <c r="E1072">
        <v>1</v>
      </c>
      <c r="F1072" s="28">
        <v>22943</v>
      </c>
      <c r="G1072" t="s">
        <v>699</v>
      </c>
      <c r="H1072" t="s">
        <v>93</v>
      </c>
      <c r="I1072">
        <v>2</v>
      </c>
      <c r="J1072" t="s">
        <v>1920</v>
      </c>
      <c r="K1072" s="19" t="str">
        <f t="shared" si="96"/>
        <v>m</v>
      </c>
      <c r="L1072" s="19" t="str">
        <f t="shared" si="97"/>
        <v>EC</v>
      </c>
      <c r="M1072" s="19" t="str">
        <f t="shared" si="98"/>
        <v>2024</v>
      </c>
      <c r="N1072" s="19" t="str">
        <f t="shared" si="99"/>
        <v>2024 EC 2</v>
      </c>
      <c r="O1072" s="19">
        <f>INDEX('Points ref'!B:B, MATCH($N1072, 'Points ref'!A:A, 0))</f>
        <v>105</v>
      </c>
      <c r="P1072" s="21" t="str">
        <f t="shared" si="100"/>
        <v>[ESP] PRADO BALLESTERO, Juan Antonio (c93a8842)</v>
      </c>
      <c r="Q1072" s="30">
        <f t="shared" ca="1" si="101"/>
        <v>63</v>
      </c>
    </row>
    <row r="1073" spans="1:17" x14ac:dyDescent="0.2">
      <c r="A1073" t="s">
        <v>1707</v>
      </c>
      <c r="B1073" t="s">
        <v>36</v>
      </c>
      <c r="C1073" t="s">
        <v>223</v>
      </c>
      <c r="D1073" t="s">
        <v>1708</v>
      </c>
      <c r="E1073">
        <v>1</v>
      </c>
      <c r="F1073" s="28">
        <v>22960</v>
      </c>
      <c r="G1073" t="s">
        <v>699</v>
      </c>
      <c r="H1073" t="s">
        <v>93</v>
      </c>
      <c r="I1073">
        <v>3</v>
      </c>
      <c r="J1073" t="s">
        <v>1920</v>
      </c>
      <c r="K1073" s="19" t="str">
        <f t="shared" si="96"/>
        <v>m</v>
      </c>
      <c r="L1073" s="19" t="str">
        <f t="shared" si="97"/>
        <v>EC</v>
      </c>
      <c r="M1073" s="19" t="str">
        <f t="shared" si="98"/>
        <v>2024</v>
      </c>
      <c r="N1073" s="19" t="str">
        <f t="shared" si="99"/>
        <v>2024 EC 3</v>
      </c>
      <c r="O1073" s="19">
        <f>INDEX('Points ref'!B:B, MATCH($N1073, 'Points ref'!A:A, 0))</f>
        <v>70</v>
      </c>
      <c r="P1073" s="21" t="str">
        <f t="shared" si="100"/>
        <v>[AZE] ALIYEV, Nazim (d8e59bb9)</v>
      </c>
      <c r="Q1073" s="30">
        <f t="shared" ca="1" si="101"/>
        <v>63</v>
      </c>
    </row>
    <row r="1074" spans="1:17" x14ac:dyDescent="0.2">
      <c r="A1074" s="29">
        <v>1.5553E+17</v>
      </c>
      <c r="B1074" t="s">
        <v>48</v>
      </c>
      <c r="C1074" t="s">
        <v>758</v>
      </c>
      <c r="D1074" t="s">
        <v>759</v>
      </c>
      <c r="E1074">
        <v>1</v>
      </c>
      <c r="F1074" s="28">
        <v>22649</v>
      </c>
      <c r="G1074" t="s">
        <v>699</v>
      </c>
      <c r="H1074" t="s">
        <v>106</v>
      </c>
      <c r="I1074">
        <v>1</v>
      </c>
      <c r="J1074" t="s">
        <v>1920</v>
      </c>
      <c r="K1074" s="19" t="str">
        <f t="shared" si="96"/>
        <v>m</v>
      </c>
      <c r="L1074" s="19" t="str">
        <f t="shared" si="97"/>
        <v>EC</v>
      </c>
      <c r="M1074" s="19" t="str">
        <f t="shared" si="98"/>
        <v>2024</v>
      </c>
      <c r="N1074" s="19" t="str">
        <f t="shared" si="99"/>
        <v>2024 EC 1</v>
      </c>
      <c r="O1074" s="19">
        <f>INDEX('Points ref'!B:B, MATCH($N1074, 'Points ref'!A:A, 0))</f>
        <v>175</v>
      </c>
      <c r="P1074" s="21" t="str">
        <f t="shared" si="100"/>
        <v>[NED] KOPPE, Hendrik (155530000000000000)</v>
      </c>
      <c r="Q1074" s="30">
        <f t="shared" ca="1" si="101"/>
        <v>63</v>
      </c>
    </row>
    <row r="1075" spans="1:17" x14ac:dyDescent="0.2">
      <c r="A1075" t="s">
        <v>2236</v>
      </c>
      <c r="B1075" t="s">
        <v>53</v>
      </c>
      <c r="C1075" t="s">
        <v>2237</v>
      </c>
      <c r="D1075" t="s">
        <v>2238</v>
      </c>
      <c r="E1075">
        <v>1</v>
      </c>
      <c r="F1075" s="28">
        <v>22660</v>
      </c>
      <c r="G1075" t="s">
        <v>699</v>
      </c>
      <c r="H1075" t="s">
        <v>106</v>
      </c>
      <c r="I1075">
        <v>2</v>
      </c>
      <c r="J1075" t="s">
        <v>1920</v>
      </c>
      <c r="K1075" s="19" t="str">
        <f t="shared" si="96"/>
        <v>m</v>
      </c>
      <c r="L1075" s="19" t="str">
        <f t="shared" si="97"/>
        <v>EC</v>
      </c>
      <c r="M1075" s="19" t="str">
        <f t="shared" si="98"/>
        <v>2024</v>
      </c>
      <c r="N1075" s="19" t="str">
        <f t="shared" si="99"/>
        <v>2024 EC 2</v>
      </c>
      <c r="O1075" s="19">
        <f>INDEX('Points ref'!B:B, MATCH($N1075, 'Points ref'!A:A, 0))</f>
        <v>105</v>
      </c>
      <c r="P1075" s="21" t="str">
        <f t="shared" si="100"/>
        <v>[GER] GROFER, Georg (285b7761)</v>
      </c>
      <c r="Q1075" s="30">
        <f t="shared" ca="1" si="101"/>
        <v>63</v>
      </c>
    </row>
    <row r="1076" spans="1:17" x14ac:dyDescent="0.2">
      <c r="A1076" t="s">
        <v>2239</v>
      </c>
      <c r="B1076" t="s">
        <v>132</v>
      </c>
      <c r="C1076" t="s">
        <v>2240</v>
      </c>
      <c r="D1076" t="s">
        <v>2241</v>
      </c>
      <c r="E1076">
        <v>2</v>
      </c>
      <c r="F1076" s="28">
        <v>22798</v>
      </c>
      <c r="G1076" t="s">
        <v>769</v>
      </c>
      <c r="H1076" t="s">
        <v>117</v>
      </c>
      <c r="I1076">
        <v>1</v>
      </c>
      <c r="J1076" t="s">
        <v>1920</v>
      </c>
      <c r="K1076" s="19" t="str">
        <f t="shared" si="96"/>
        <v>w</v>
      </c>
      <c r="L1076" s="19" t="str">
        <f t="shared" si="97"/>
        <v>EC</v>
      </c>
      <c r="M1076" s="19" t="str">
        <f t="shared" si="98"/>
        <v>2024</v>
      </c>
      <c r="N1076" s="19" t="str">
        <f t="shared" si="99"/>
        <v>2024 EC 1</v>
      </c>
      <c r="O1076" s="19">
        <f>INDEX('Points ref'!B:B, MATCH($N1076, 'Points ref'!A:A, 0))</f>
        <v>175</v>
      </c>
      <c r="P1076" s="21" t="str">
        <f t="shared" si="100"/>
        <v>[GBR] MALLEY, Joyce (ac7ed718)</v>
      </c>
      <c r="Q1076" s="30">
        <f t="shared" ca="1" si="101"/>
        <v>63</v>
      </c>
    </row>
    <row r="1077" spans="1:17" x14ac:dyDescent="0.2">
      <c r="A1077" t="s">
        <v>779</v>
      </c>
      <c r="B1077" t="s">
        <v>16</v>
      </c>
      <c r="C1077" t="s">
        <v>780</v>
      </c>
      <c r="D1077" t="s">
        <v>781</v>
      </c>
      <c r="E1077">
        <v>2</v>
      </c>
      <c r="F1077" s="28">
        <v>22977</v>
      </c>
      <c r="G1077" t="s">
        <v>769</v>
      </c>
      <c r="H1077" t="s">
        <v>117</v>
      </c>
      <c r="I1077">
        <v>2</v>
      </c>
      <c r="J1077" t="s">
        <v>1920</v>
      </c>
      <c r="K1077" s="19" t="str">
        <f t="shared" si="96"/>
        <v>w</v>
      </c>
      <c r="L1077" s="19" t="str">
        <f t="shared" si="97"/>
        <v>EC</v>
      </c>
      <c r="M1077" s="19" t="str">
        <f t="shared" si="98"/>
        <v>2024</v>
      </c>
      <c r="N1077" s="19" t="str">
        <f t="shared" si="99"/>
        <v>2024 EC 2</v>
      </c>
      <c r="O1077" s="19">
        <f>INDEX('Points ref'!B:B, MATCH($N1077, 'Points ref'!A:A, 0))</f>
        <v>105</v>
      </c>
      <c r="P1077" s="21" t="str">
        <f t="shared" si="100"/>
        <v>[FRA] LAGRASTA, Beatrice (f883cc8e)</v>
      </c>
      <c r="Q1077" s="30">
        <f t="shared" ca="1" si="101"/>
        <v>63</v>
      </c>
    </row>
    <row r="1078" spans="1:17" x14ac:dyDescent="0.2">
      <c r="A1078" t="s">
        <v>782</v>
      </c>
      <c r="B1078" t="s">
        <v>53</v>
      </c>
      <c r="C1078" t="s">
        <v>783</v>
      </c>
      <c r="D1078" t="s">
        <v>784</v>
      </c>
      <c r="E1078">
        <v>2</v>
      </c>
      <c r="F1078" s="28">
        <v>22966</v>
      </c>
      <c r="G1078" t="s">
        <v>769</v>
      </c>
      <c r="H1078" t="s">
        <v>117</v>
      </c>
      <c r="I1078">
        <v>3</v>
      </c>
      <c r="J1078" t="s">
        <v>1920</v>
      </c>
      <c r="K1078" s="19" t="str">
        <f t="shared" si="96"/>
        <v>w</v>
      </c>
      <c r="L1078" s="19" t="str">
        <f t="shared" si="97"/>
        <v>EC</v>
      </c>
      <c r="M1078" s="19" t="str">
        <f t="shared" si="98"/>
        <v>2024</v>
      </c>
      <c r="N1078" s="19" t="str">
        <f t="shared" si="99"/>
        <v>2024 EC 3</v>
      </c>
      <c r="O1078" s="19">
        <f>INDEX('Points ref'!B:B, MATCH($N1078, 'Points ref'!A:A, 0))</f>
        <v>70</v>
      </c>
      <c r="P1078" s="21" t="str">
        <f t="shared" si="100"/>
        <v>[GER] MACHULIK, Astrid (2e38d874)</v>
      </c>
      <c r="Q1078" s="30">
        <f t="shared" ca="1" si="101"/>
        <v>63</v>
      </c>
    </row>
    <row r="1079" spans="1:17" x14ac:dyDescent="0.2">
      <c r="A1079" t="s">
        <v>697</v>
      </c>
      <c r="B1079" t="s">
        <v>16</v>
      </c>
      <c r="C1079" t="s">
        <v>698</v>
      </c>
      <c r="D1079" t="s">
        <v>626</v>
      </c>
      <c r="E1079">
        <v>1</v>
      </c>
      <c r="F1079" s="28">
        <v>21689</v>
      </c>
      <c r="G1079" t="s">
        <v>797</v>
      </c>
      <c r="H1079" t="s">
        <v>20</v>
      </c>
      <c r="I1079">
        <v>1</v>
      </c>
      <c r="J1079" t="s">
        <v>1920</v>
      </c>
      <c r="K1079" s="19" t="str">
        <f t="shared" si="96"/>
        <v>m</v>
      </c>
      <c r="L1079" s="19" t="str">
        <f t="shared" si="97"/>
        <v>EC</v>
      </c>
      <c r="M1079" s="19" t="str">
        <f t="shared" si="98"/>
        <v>2024</v>
      </c>
      <c r="N1079" s="19" t="str">
        <f t="shared" si="99"/>
        <v>2024 EC 1</v>
      </c>
      <c r="O1079" s="19">
        <f>INDEX('Points ref'!B:B, MATCH($N1079, 'Points ref'!A:A, 0))</f>
        <v>175</v>
      </c>
      <c r="P1079" s="21" t="str">
        <f t="shared" si="100"/>
        <v>[FRA] JEAN GILLES, Christian (166a7d8c)</v>
      </c>
      <c r="Q1079" s="30">
        <f t="shared" ca="1" si="101"/>
        <v>66</v>
      </c>
    </row>
    <row r="1080" spans="1:17" x14ac:dyDescent="0.2">
      <c r="A1080" t="s">
        <v>794</v>
      </c>
      <c r="B1080" t="s">
        <v>181</v>
      </c>
      <c r="C1080" t="s">
        <v>795</v>
      </c>
      <c r="D1080" t="s">
        <v>796</v>
      </c>
      <c r="E1080">
        <v>1</v>
      </c>
      <c r="F1080" s="28">
        <v>20608</v>
      </c>
      <c r="G1080" t="s">
        <v>797</v>
      </c>
      <c r="H1080" t="s">
        <v>20</v>
      </c>
      <c r="I1080">
        <v>2</v>
      </c>
      <c r="J1080" t="s">
        <v>1920</v>
      </c>
      <c r="K1080" s="19" t="str">
        <f t="shared" si="96"/>
        <v>m</v>
      </c>
      <c r="L1080" s="19" t="str">
        <f t="shared" si="97"/>
        <v>EC</v>
      </c>
      <c r="M1080" s="19" t="str">
        <f t="shared" si="98"/>
        <v>2024</v>
      </c>
      <c r="N1080" s="19" t="str">
        <f t="shared" si="99"/>
        <v>2024 EC 2</v>
      </c>
      <c r="O1080" s="19">
        <f>INDEX('Points ref'!B:B, MATCH($N1080, 'Points ref'!A:A, 0))</f>
        <v>105</v>
      </c>
      <c r="P1080" s="21" t="str">
        <f t="shared" si="100"/>
        <v>[MDA] BRINZA, Constantin (48739aa8)</v>
      </c>
      <c r="Q1080" s="30">
        <f t="shared" ca="1" si="101"/>
        <v>69</v>
      </c>
    </row>
    <row r="1081" spans="1:17" x14ac:dyDescent="0.2">
      <c r="A1081" t="s">
        <v>1697</v>
      </c>
      <c r="B1081" t="s">
        <v>1341</v>
      </c>
      <c r="C1081" t="s">
        <v>1698</v>
      </c>
      <c r="D1081" t="s">
        <v>1679</v>
      </c>
      <c r="E1081">
        <v>1</v>
      </c>
      <c r="F1081" s="28">
        <v>20251</v>
      </c>
      <c r="G1081" t="s">
        <v>797</v>
      </c>
      <c r="H1081" t="s">
        <v>20</v>
      </c>
      <c r="I1081">
        <v>3</v>
      </c>
      <c r="J1081" t="s">
        <v>1920</v>
      </c>
      <c r="K1081" s="19" t="str">
        <f t="shared" si="96"/>
        <v>m</v>
      </c>
      <c r="L1081" s="19" t="str">
        <f t="shared" si="97"/>
        <v>EC</v>
      </c>
      <c r="M1081" s="19" t="str">
        <f t="shared" si="98"/>
        <v>2024</v>
      </c>
      <c r="N1081" s="19" t="str">
        <f t="shared" si="99"/>
        <v>2024 EC 3</v>
      </c>
      <c r="O1081" s="19">
        <f>INDEX('Points ref'!B:B, MATCH($N1081, 'Points ref'!A:A, 0))</f>
        <v>70</v>
      </c>
      <c r="P1081" s="21" t="str">
        <f t="shared" si="100"/>
        <v>[LAT] GEVLA, Andrejs (424b2643)</v>
      </c>
      <c r="Q1081" s="30">
        <f t="shared" ca="1" si="101"/>
        <v>70</v>
      </c>
    </row>
    <row r="1082" spans="1:17" x14ac:dyDescent="0.2">
      <c r="A1082" t="s">
        <v>804</v>
      </c>
      <c r="B1082" t="s">
        <v>174</v>
      </c>
      <c r="C1082" t="s">
        <v>805</v>
      </c>
      <c r="D1082" t="s">
        <v>806</v>
      </c>
      <c r="E1082">
        <v>1</v>
      </c>
      <c r="F1082" s="28">
        <v>21408</v>
      </c>
      <c r="G1082" t="s">
        <v>797</v>
      </c>
      <c r="H1082" t="s">
        <v>34</v>
      </c>
      <c r="I1082">
        <v>1</v>
      </c>
      <c r="J1082" t="s">
        <v>1920</v>
      </c>
      <c r="K1082" s="19" t="str">
        <f t="shared" si="96"/>
        <v>m</v>
      </c>
      <c r="L1082" s="19" t="str">
        <f t="shared" si="97"/>
        <v>EC</v>
      </c>
      <c r="M1082" s="19" t="str">
        <f t="shared" si="98"/>
        <v>2024</v>
      </c>
      <c r="N1082" s="19" t="str">
        <f t="shared" si="99"/>
        <v>2024 EC 1</v>
      </c>
      <c r="O1082" s="19">
        <f>INDEX('Points ref'!B:B, MATCH($N1082, 'Points ref'!A:A, 0))</f>
        <v>175</v>
      </c>
      <c r="P1082" s="21" t="str">
        <f t="shared" si="100"/>
        <v>[ESP] BLANCO  RODRIGUEZ, Juan Luis (a621fb1e)</v>
      </c>
      <c r="Q1082" s="30">
        <f t="shared" ca="1" si="101"/>
        <v>67</v>
      </c>
    </row>
    <row r="1083" spans="1:17" x14ac:dyDescent="0.2">
      <c r="A1083" t="s">
        <v>2242</v>
      </c>
      <c r="B1083" t="s">
        <v>1552</v>
      </c>
      <c r="C1083" t="s">
        <v>2243</v>
      </c>
      <c r="D1083" t="s">
        <v>2244</v>
      </c>
      <c r="E1083">
        <v>1</v>
      </c>
      <c r="F1083" s="28">
        <v>21715</v>
      </c>
      <c r="G1083" t="s">
        <v>797</v>
      </c>
      <c r="H1083" t="s">
        <v>34</v>
      </c>
      <c r="I1083">
        <v>2</v>
      </c>
      <c r="J1083" t="s">
        <v>1920</v>
      </c>
      <c r="K1083" s="19" t="str">
        <f t="shared" si="96"/>
        <v>m</v>
      </c>
      <c r="L1083" s="19" t="str">
        <f t="shared" si="97"/>
        <v>EC</v>
      </c>
      <c r="M1083" s="19" t="str">
        <f t="shared" si="98"/>
        <v>2024</v>
      </c>
      <c r="N1083" s="19" t="str">
        <f t="shared" si="99"/>
        <v>2024 EC 2</v>
      </c>
      <c r="O1083" s="19">
        <f>INDEX('Points ref'!B:B, MATCH($N1083, 'Points ref'!A:A, 0))</f>
        <v>105</v>
      </c>
      <c r="P1083" s="21" t="str">
        <f t="shared" si="100"/>
        <v>[IRL] TANNAM, Donal (d7c32bba)</v>
      </c>
      <c r="Q1083" s="30">
        <f t="shared" ca="1" si="101"/>
        <v>66</v>
      </c>
    </row>
    <row r="1084" spans="1:17" x14ac:dyDescent="0.2">
      <c r="A1084" t="s">
        <v>2245</v>
      </c>
      <c r="B1084" t="s">
        <v>36</v>
      </c>
      <c r="C1084" t="s">
        <v>2246</v>
      </c>
      <c r="D1084" t="s">
        <v>2247</v>
      </c>
      <c r="E1084">
        <v>1</v>
      </c>
      <c r="F1084" s="28">
        <v>21599</v>
      </c>
      <c r="G1084" t="s">
        <v>797</v>
      </c>
      <c r="H1084" t="s">
        <v>34</v>
      </c>
      <c r="I1084">
        <v>3</v>
      </c>
      <c r="J1084" t="s">
        <v>1920</v>
      </c>
      <c r="K1084" s="19" t="str">
        <f t="shared" si="96"/>
        <v>m</v>
      </c>
      <c r="L1084" s="19" t="str">
        <f t="shared" si="97"/>
        <v>EC</v>
      </c>
      <c r="M1084" s="19" t="str">
        <f t="shared" si="98"/>
        <v>2024</v>
      </c>
      <c r="N1084" s="19" t="str">
        <f t="shared" si="99"/>
        <v>2024 EC 3</v>
      </c>
      <c r="O1084" s="19">
        <f>INDEX('Points ref'!B:B, MATCH($N1084, 'Points ref'!A:A, 0))</f>
        <v>70</v>
      </c>
      <c r="P1084" s="21" t="str">
        <f t="shared" si="100"/>
        <v>[AZE] AZARPUR, Vahid (12cbf3db)</v>
      </c>
      <c r="Q1084" s="30">
        <f t="shared" ca="1" si="101"/>
        <v>66</v>
      </c>
    </row>
    <row r="1085" spans="1:17" x14ac:dyDescent="0.2">
      <c r="A1085" t="s">
        <v>2248</v>
      </c>
      <c r="B1085" t="s">
        <v>16</v>
      </c>
      <c r="C1085" t="s">
        <v>2249</v>
      </c>
      <c r="D1085" t="s">
        <v>2250</v>
      </c>
      <c r="E1085">
        <v>1</v>
      </c>
      <c r="F1085" s="28">
        <v>21581</v>
      </c>
      <c r="G1085" t="s">
        <v>797</v>
      </c>
      <c r="H1085" t="s">
        <v>51</v>
      </c>
      <c r="I1085">
        <v>1</v>
      </c>
      <c r="J1085" t="s">
        <v>1920</v>
      </c>
      <c r="K1085" s="19" t="str">
        <f t="shared" si="96"/>
        <v>m</v>
      </c>
      <c r="L1085" s="19" t="str">
        <f t="shared" si="97"/>
        <v>EC</v>
      </c>
      <c r="M1085" s="19" t="str">
        <f t="shared" si="98"/>
        <v>2024</v>
      </c>
      <c r="N1085" s="19" t="str">
        <f t="shared" si="99"/>
        <v>2024 EC 1</v>
      </c>
      <c r="O1085" s="19">
        <f>INDEX('Points ref'!B:B, MATCH($N1085, 'Points ref'!A:A, 0))</f>
        <v>175</v>
      </c>
      <c r="P1085" s="21" t="str">
        <f t="shared" si="100"/>
        <v>[FRA] HALABI, Mohamed (87b78d91)</v>
      </c>
      <c r="Q1085" s="30">
        <f t="shared" ca="1" si="101"/>
        <v>66</v>
      </c>
    </row>
    <row r="1086" spans="1:17" x14ac:dyDescent="0.2">
      <c r="A1086" t="s">
        <v>2251</v>
      </c>
      <c r="B1086" t="s">
        <v>90</v>
      </c>
      <c r="C1086" t="s">
        <v>2252</v>
      </c>
      <c r="D1086" t="s">
        <v>2253</v>
      </c>
      <c r="E1086">
        <v>1</v>
      </c>
      <c r="F1086" s="28">
        <v>20300</v>
      </c>
      <c r="G1086" t="s">
        <v>797</v>
      </c>
      <c r="H1086" t="s">
        <v>51</v>
      </c>
      <c r="I1086">
        <v>2</v>
      </c>
      <c r="J1086" t="s">
        <v>1920</v>
      </c>
      <c r="K1086" s="19" t="str">
        <f t="shared" si="96"/>
        <v>m</v>
      </c>
      <c r="L1086" s="19" t="str">
        <f t="shared" si="97"/>
        <v>EC</v>
      </c>
      <c r="M1086" s="19" t="str">
        <f t="shared" si="98"/>
        <v>2024</v>
      </c>
      <c r="N1086" s="19" t="str">
        <f t="shared" si="99"/>
        <v>2024 EC 2</v>
      </c>
      <c r="O1086" s="19">
        <f>INDEX('Points ref'!B:B, MATCH($N1086, 'Points ref'!A:A, 0))</f>
        <v>105</v>
      </c>
      <c r="P1086" s="21" t="str">
        <f t="shared" si="100"/>
        <v>[ROU] OTVOS, Andrei (27ce2dd7)</v>
      </c>
      <c r="Q1086" s="30">
        <f t="shared" ca="1" si="101"/>
        <v>70</v>
      </c>
    </row>
    <row r="1087" spans="1:17" x14ac:dyDescent="0.2">
      <c r="A1087" t="s">
        <v>1514</v>
      </c>
      <c r="B1087" t="s">
        <v>16</v>
      </c>
      <c r="C1087" t="s">
        <v>1515</v>
      </c>
      <c r="D1087" t="s">
        <v>1516</v>
      </c>
      <c r="E1087">
        <v>1</v>
      </c>
      <c r="F1087" s="28">
        <v>20976</v>
      </c>
      <c r="G1087" t="s">
        <v>797</v>
      </c>
      <c r="H1087" t="s">
        <v>51</v>
      </c>
      <c r="I1087">
        <v>3</v>
      </c>
      <c r="J1087" t="s">
        <v>1920</v>
      </c>
      <c r="K1087" s="19" t="str">
        <f t="shared" si="96"/>
        <v>m</v>
      </c>
      <c r="L1087" s="19" t="str">
        <f t="shared" si="97"/>
        <v>EC</v>
      </c>
      <c r="M1087" s="19" t="str">
        <f t="shared" si="98"/>
        <v>2024</v>
      </c>
      <c r="N1087" s="19" t="str">
        <f t="shared" si="99"/>
        <v>2024 EC 3</v>
      </c>
      <c r="O1087" s="19">
        <f>INDEX('Points ref'!B:B, MATCH($N1087, 'Points ref'!A:A, 0))</f>
        <v>70</v>
      </c>
      <c r="P1087" s="21" t="str">
        <f t="shared" si="100"/>
        <v>[FRA] FIGARI, CHRISTIAN (93f8aac9)</v>
      </c>
      <c r="Q1087" s="30">
        <f t="shared" ca="1" si="101"/>
        <v>68</v>
      </c>
    </row>
    <row r="1088" spans="1:17" x14ac:dyDescent="0.2">
      <c r="A1088" t="s">
        <v>815</v>
      </c>
      <c r="B1088" t="s">
        <v>23</v>
      </c>
      <c r="C1088" t="s">
        <v>816</v>
      </c>
      <c r="D1088" t="s">
        <v>817</v>
      </c>
      <c r="E1088">
        <v>1</v>
      </c>
      <c r="F1088" s="28">
        <v>20282</v>
      </c>
      <c r="G1088" t="s">
        <v>797</v>
      </c>
      <c r="H1088" t="s">
        <v>51</v>
      </c>
      <c r="I1088">
        <v>3</v>
      </c>
      <c r="J1088" t="s">
        <v>1920</v>
      </c>
      <c r="K1088" s="19" t="str">
        <f t="shared" si="96"/>
        <v>m</v>
      </c>
      <c r="L1088" s="19" t="str">
        <f t="shared" si="97"/>
        <v>EC</v>
      </c>
      <c r="M1088" s="19" t="str">
        <f t="shared" si="98"/>
        <v>2024</v>
      </c>
      <c r="N1088" s="19" t="str">
        <f t="shared" si="99"/>
        <v>2024 EC 3</v>
      </c>
      <c r="O1088" s="19">
        <f>INDEX('Points ref'!B:B, MATCH($N1088, 'Points ref'!A:A, 0))</f>
        <v>70</v>
      </c>
      <c r="P1088" s="21" t="str">
        <f t="shared" si="100"/>
        <v>[CZE] SARSOUN, Bohumir (18dc6af9)</v>
      </c>
      <c r="Q1088" s="30">
        <f t="shared" ca="1" si="101"/>
        <v>70</v>
      </c>
    </row>
    <row r="1089" spans="1:17" x14ac:dyDescent="0.2">
      <c r="A1089" t="s">
        <v>829</v>
      </c>
      <c r="B1089" t="s">
        <v>44</v>
      </c>
      <c r="C1089" t="s">
        <v>830</v>
      </c>
      <c r="D1089" t="s">
        <v>831</v>
      </c>
      <c r="E1089">
        <v>1</v>
      </c>
      <c r="F1089" s="28">
        <v>20803</v>
      </c>
      <c r="G1089" t="s">
        <v>797</v>
      </c>
      <c r="H1089" t="s">
        <v>66</v>
      </c>
      <c r="I1089">
        <v>1</v>
      </c>
      <c r="J1089" t="s">
        <v>1920</v>
      </c>
      <c r="K1089" s="19" t="str">
        <f t="shared" si="96"/>
        <v>m</v>
      </c>
      <c r="L1089" s="19" t="str">
        <f t="shared" si="97"/>
        <v>EC</v>
      </c>
      <c r="M1089" s="19" t="str">
        <f t="shared" si="98"/>
        <v>2024</v>
      </c>
      <c r="N1089" s="19" t="str">
        <f t="shared" si="99"/>
        <v>2024 EC 1</v>
      </c>
      <c r="O1089" s="19">
        <f>INDEX('Points ref'!B:B, MATCH($N1089, 'Points ref'!A:A, 0))</f>
        <v>175</v>
      </c>
      <c r="P1089" s="21" t="str">
        <f t="shared" si="100"/>
        <v>[BEL] LUISI, Andre (92297f48)</v>
      </c>
      <c r="Q1089" s="30">
        <f t="shared" ca="1" si="101"/>
        <v>69</v>
      </c>
    </row>
    <row r="1090" spans="1:17" x14ac:dyDescent="0.2">
      <c r="A1090" t="s">
        <v>1833</v>
      </c>
      <c r="B1090" t="s">
        <v>27</v>
      </c>
      <c r="C1090" t="s">
        <v>1834</v>
      </c>
      <c r="D1090" t="s">
        <v>733</v>
      </c>
      <c r="E1090">
        <v>1</v>
      </c>
      <c r="F1090" s="28">
        <v>21760</v>
      </c>
      <c r="G1090" t="s">
        <v>797</v>
      </c>
      <c r="H1090" t="s">
        <v>66</v>
      </c>
      <c r="I1090">
        <v>2</v>
      </c>
      <c r="J1090" t="s">
        <v>1920</v>
      </c>
      <c r="K1090" s="19" t="str">
        <f t="shared" si="96"/>
        <v>m</v>
      </c>
      <c r="L1090" s="19" t="str">
        <f t="shared" si="97"/>
        <v>EC</v>
      </c>
      <c r="M1090" s="19" t="str">
        <f t="shared" si="98"/>
        <v>2024</v>
      </c>
      <c r="N1090" s="19" t="str">
        <f t="shared" si="99"/>
        <v>2024 EC 2</v>
      </c>
      <c r="O1090" s="19">
        <f>INDEX('Points ref'!B:B, MATCH($N1090, 'Points ref'!A:A, 0))</f>
        <v>105</v>
      </c>
      <c r="P1090" s="21" t="str">
        <f t="shared" si="100"/>
        <v>[ITA] ACERBI, Fabio (dfb8e21f)</v>
      </c>
      <c r="Q1090" s="30">
        <f t="shared" ca="1" si="101"/>
        <v>66</v>
      </c>
    </row>
    <row r="1091" spans="1:17" x14ac:dyDescent="0.2">
      <c r="A1091" t="s">
        <v>725</v>
      </c>
      <c r="B1091" t="s">
        <v>287</v>
      </c>
      <c r="C1091" t="s">
        <v>726</v>
      </c>
      <c r="D1091" t="s">
        <v>727</v>
      </c>
      <c r="E1091">
        <v>1</v>
      </c>
      <c r="F1091" s="28">
        <v>21633</v>
      </c>
      <c r="G1091" t="s">
        <v>797</v>
      </c>
      <c r="H1091" t="s">
        <v>66</v>
      </c>
      <c r="I1091">
        <v>3</v>
      </c>
      <c r="J1091" t="s">
        <v>1920</v>
      </c>
      <c r="K1091" s="19" t="str">
        <f t="shared" ref="K1091:K1154" si="102">IF(MID(G1091,LEN($G1091)-1,1)="M","m","w")</f>
        <v>m</v>
      </c>
      <c r="L1091" s="19" t="str">
        <f t="shared" ref="L1091:L1154" si="103">IF(ISNUMBER(SEARCH("Cup", $J1091)), "Cup", IF(ISNUMBER(SEARCH("European Judo Championships", $J1091)), "EC", IF(ISNUMBER(SEARCH("World Championships", $J1091)), "WC", "")))</f>
        <v>EC</v>
      </c>
      <c r="M1091" s="19" t="str">
        <f t="shared" ref="M1091:M1154" si="104">RIGHT($J1091, 4)</f>
        <v>2024</v>
      </c>
      <c r="N1091" s="19" t="str">
        <f t="shared" ref="N1091:N1154" si="105">M1091&amp;" "&amp;L1091&amp;" "&amp;I1091</f>
        <v>2024 EC 3</v>
      </c>
      <c r="O1091" s="19">
        <f>INDEX('Points ref'!B:B, MATCH($N1091, 'Points ref'!A:A, 0))</f>
        <v>70</v>
      </c>
      <c r="P1091" s="21" t="str">
        <f t="shared" ref="P1091:P1154" si="106">"["&amp;B1091&amp;"] "&amp;C1091&amp;", "&amp;D1091&amp;" ("&amp;A1091&amp;")"</f>
        <v>[AUT] KURZ, Reinhold (e3351734)</v>
      </c>
      <c r="Q1091" s="30">
        <f t="shared" ref="Q1091:Q1154" ca="1" si="107">YEAR(TODAY())-YEAR(F1091)</f>
        <v>66</v>
      </c>
    </row>
    <row r="1092" spans="1:17" x14ac:dyDescent="0.2">
      <c r="A1092" t="s">
        <v>824</v>
      </c>
      <c r="B1092" t="s">
        <v>40</v>
      </c>
      <c r="C1092" t="s">
        <v>825</v>
      </c>
      <c r="D1092" t="s">
        <v>42</v>
      </c>
      <c r="E1092">
        <v>1</v>
      </c>
      <c r="F1092" s="28">
        <v>20468</v>
      </c>
      <c r="G1092" t="s">
        <v>797</v>
      </c>
      <c r="H1092" t="s">
        <v>66</v>
      </c>
      <c r="I1092">
        <v>3</v>
      </c>
      <c r="J1092" t="s">
        <v>1920</v>
      </c>
      <c r="K1092" s="19" t="str">
        <f t="shared" si="102"/>
        <v>m</v>
      </c>
      <c r="L1092" s="19" t="str">
        <f t="shared" si="103"/>
        <v>EC</v>
      </c>
      <c r="M1092" s="19" t="str">
        <f t="shared" si="104"/>
        <v>2024</v>
      </c>
      <c r="N1092" s="19" t="str">
        <f t="shared" si="105"/>
        <v>2024 EC 3</v>
      </c>
      <c r="O1092" s="19">
        <f>INDEX('Points ref'!B:B, MATCH($N1092, 'Points ref'!A:A, 0))</f>
        <v>70</v>
      </c>
      <c r="P1092" s="21" t="str">
        <f t="shared" si="106"/>
        <v>[POL] RODZOCH, Andrzej (b1c17b33)</v>
      </c>
      <c r="Q1092" s="30">
        <f t="shared" ca="1" si="107"/>
        <v>69</v>
      </c>
    </row>
    <row r="1093" spans="1:17" x14ac:dyDescent="0.2">
      <c r="A1093" t="s">
        <v>737</v>
      </c>
      <c r="B1093" t="s">
        <v>36</v>
      </c>
      <c r="C1093" t="s">
        <v>738</v>
      </c>
      <c r="D1093" t="s">
        <v>739</v>
      </c>
      <c r="E1093">
        <v>1</v>
      </c>
      <c r="F1093" s="28">
        <v>21834</v>
      </c>
      <c r="G1093" t="s">
        <v>797</v>
      </c>
      <c r="H1093" t="s">
        <v>79</v>
      </c>
      <c r="I1093">
        <v>1</v>
      </c>
      <c r="J1093" t="s">
        <v>1920</v>
      </c>
      <c r="K1093" s="19" t="str">
        <f t="shared" si="102"/>
        <v>m</v>
      </c>
      <c r="L1093" s="19" t="str">
        <f t="shared" si="103"/>
        <v>EC</v>
      </c>
      <c r="M1093" s="19" t="str">
        <f t="shared" si="104"/>
        <v>2024</v>
      </c>
      <c r="N1093" s="19" t="str">
        <f t="shared" si="105"/>
        <v>2024 EC 1</v>
      </c>
      <c r="O1093" s="19">
        <f>INDEX('Points ref'!B:B, MATCH($N1093, 'Points ref'!A:A, 0))</f>
        <v>175</v>
      </c>
      <c r="P1093" s="21" t="str">
        <f t="shared" si="106"/>
        <v>[AZE] RAJABLI, Farhad (1ab159e4)</v>
      </c>
      <c r="Q1093" s="30">
        <f t="shared" ca="1" si="107"/>
        <v>66</v>
      </c>
    </row>
    <row r="1094" spans="1:17" x14ac:dyDescent="0.2">
      <c r="A1094" t="s">
        <v>746</v>
      </c>
      <c r="B1094" t="s">
        <v>40</v>
      </c>
      <c r="C1094" t="s">
        <v>747</v>
      </c>
      <c r="D1094" t="s">
        <v>664</v>
      </c>
      <c r="E1094">
        <v>1</v>
      </c>
      <c r="F1094" s="28">
        <v>21883</v>
      </c>
      <c r="G1094" t="s">
        <v>797</v>
      </c>
      <c r="H1094" t="s">
        <v>79</v>
      </c>
      <c r="I1094">
        <v>2</v>
      </c>
      <c r="J1094" t="s">
        <v>1920</v>
      </c>
      <c r="K1094" s="19" t="str">
        <f t="shared" si="102"/>
        <v>m</v>
      </c>
      <c r="L1094" s="19" t="str">
        <f t="shared" si="103"/>
        <v>EC</v>
      </c>
      <c r="M1094" s="19" t="str">
        <f t="shared" si="104"/>
        <v>2024</v>
      </c>
      <c r="N1094" s="19" t="str">
        <f t="shared" si="105"/>
        <v>2024 EC 2</v>
      </c>
      <c r="O1094" s="19">
        <f>INDEX('Points ref'!B:B, MATCH($N1094, 'Points ref'!A:A, 0))</f>
        <v>105</v>
      </c>
      <c r="P1094" s="21" t="str">
        <f t="shared" si="106"/>
        <v>[POL] MATEJCZYK, Slawomir (75211b29)</v>
      </c>
      <c r="Q1094" s="30">
        <f t="shared" ca="1" si="107"/>
        <v>66</v>
      </c>
    </row>
    <row r="1095" spans="1:17" x14ac:dyDescent="0.2">
      <c r="A1095" t="s">
        <v>1467</v>
      </c>
      <c r="B1095" t="s">
        <v>53</v>
      </c>
      <c r="C1095" t="s">
        <v>1468</v>
      </c>
      <c r="D1095" t="s">
        <v>289</v>
      </c>
      <c r="E1095">
        <v>1</v>
      </c>
      <c r="F1095" s="28">
        <v>21560</v>
      </c>
      <c r="G1095" t="s">
        <v>797</v>
      </c>
      <c r="H1095" t="s">
        <v>79</v>
      </c>
      <c r="I1095">
        <v>3</v>
      </c>
      <c r="J1095" t="s">
        <v>1920</v>
      </c>
      <c r="K1095" s="19" t="str">
        <f t="shared" si="102"/>
        <v>m</v>
      </c>
      <c r="L1095" s="19" t="str">
        <f t="shared" si="103"/>
        <v>EC</v>
      </c>
      <c r="M1095" s="19" t="str">
        <f t="shared" si="104"/>
        <v>2024</v>
      </c>
      <c r="N1095" s="19" t="str">
        <f t="shared" si="105"/>
        <v>2024 EC 3</v>
      </c>
      <c r="O1095" s="19">
        <f>INDEX('Points ref'!B:B, MATCH($N1095, 'Points ref'!A:A, 0))</f>
        <v>70</v>
      </c>
      <c r="P1095" s="21" t="str">
        <f t="shared" si="106"/>
        <v>[GER] BARTSCH, Andreas (23c66556)</v>
      </c>
      <c r="Q1095" s="30">
        <f t="shared" ca="1" si="107"/>
        <v>66</v>
      </c>
    </row>
    <row r="1096" spans="1:17" x14ac:dyDescent="0.2">
      <c r="A1096" t="s">
        <v>838</v>
      </c>
      <c r="B1096" t="s">
        <v>53</v>
      </c>
      <c r="C1096" t="s">
        <v>839</v>
      </c>
      <c r="D1096" t="s">
        <v>840</v>
      </c>
      <c r="E1096">
        <v>1</v>
      </c>
      <c r="F1096" s="28">
        <v>21502</v>
      </c>
      <c r="G1096" t="s">
        <v>797</v>
      </c>
      <c r="H1096" t="s">
        <v>79</v>
      </c>
      <c r="I1096">
        <v>3</v>
      </c>
      <c r="J1096" t="s">
        <v>1920</v>
      </c>
      <c r="K1096" s="19" t="str">
        <f t="shared" si="102"/>
        <v>m</v>
      </c>
      <c r="L1096" s="19" t="str">
        <f t="shared" si="103"/>
        <v>EC</v>
      </c>
      <c r="M1096" s="19" t="str">
        <f t="shared" si="104"/>
        <v>2024</v>
      </c>
      <c r="N1096" s="19" t="str">
        <f t="shared" si="105"/>
        <v>2024 EC 3</v>
      </c>
      <c r="O1096" s="19">
        <f>INDEX('Points ref'!B:B, MATCH($N1096, 'Points ref'!A:A, 0))</f>
        <v>70</v>
      </c>
      <c r="P1096" s="21" t="str">
        <f t="shared" si="106"/>
        <v>[GER] HINTERLEITNER, Wolfgang (da98d13b)</v>
      </c>
      <c r="Q1096" s="30">
        <f t="shared" ca="1" si="107"/>
        <v>67</v>
      </c>
    </row>
    <row r="1097" spans="1:17" x14ac:dyDescent="0.2">
      <c r="A1097" t="s">
        <v>2254</v>
      </c>
      <c r="B1097" t="s">
        <v>308</v>
      </c>
      <c r="C1097" t="s">
        <v>2255</v>
      </c>
      <c r="D1097" t="s">
        <v>2256</v>
      </c>
      <c r="E1097">
        <v>1</v>
      </c>
      <c r="F1097" s="28">
        <v>21580</v>
      </c>
      <c r="G1097" t="s">
        <v>797</v>
      </c>
      <c r="H1097" t="s">
        <v>93</v>
      </c>
      <c r="I1097">
        <v>1</v>
      </c>
      <c r="J1097" t="s">
        <v>1920</v>
      </c>
      <c r="K1097" s="19" t="str">
        <f t="shared" si="102"/>
        <v>m</v>
      </c>
      <c r="L1097" s="19" t="str">
        <f t="shared" si="103"/>
        <v>EC</v>
      </c>
      <c r="M1097" s="19" t="str">
        <f t="shared" si="104"/>
        <v>2024</v>
      </c>
      <c r="N1097" s="19" t="str">
        <f t="shared" si="105"/>
        <v>2024 EC 1</v>
      </c>
      <c r="O1097" s="19">
        <f>INDEX('Points ref'!B:B, MATCH($N1097, 'Points ref'!A:A, 0))</f>
        <v>175</v>
      </c>
      <c r="P1097" s="21" t="str">
        <f t="shared" si="106"/>
        <v>[BIH] BOZOVIC, Dragan (1ab52c6b)</v>
      </c>
      <c r="Q1097" s="30">
        <f t="shared" ca="1" si="107"/>
        <v>66</v>
      </c>
    </row>
    <row r="1098" spans="1:17" x14ac:dyDescent="0.2">
      <c r="A1098" t="s">
        <v>832</v>
      </c>
      <c r="B1098" t="s">
        <v>487</v>
      </c>
      <c r="C1098" t="s">
        <v>833</v>
      </c>
      <c r="D1098" t="s">
        <v>834</v>
      </c>
      <c r="E1098">
        <v>1</v>
      </c>
      <c r="F1098" s="28">
        <v>20657</v>
      </c>
      <c r="G1098" t="s">
        <v>797</v>
      </c>
      <c r="H1098" t="s">
        <v>93</v>
      </c>
      <c r="I1098">
        <v>2</v>
      </c>
      <c r="J1098" t="s">
        <v>1920</v>
      </c>
      <c r="K1098" s="19" t="str">
        <f t="shared" si="102"/>
        <v>m</v>
      </c>
      <c r="L1098" s="19" t="str">
        <f t="shared" si="103"/>
        <v>EC</v>
      </c>
      <c r="M1098" s="19" t="str">
        <f t="shared" si="104"/>
        <v>2024</v>
      </c>
      <c r="N1098" s="19" t="str">
        <f t="shared" si="105"/>
        <v>2024 EC 2</v>
      </c>
      <c r="O1098" s="19">
        <f>INDEX('Points ref'!B:B, MATCH($N1098, 'Points ref'!A:A, 0))</f>
        <v>105</v>
      </c>
      <c r="P1098" s="21" t="str">
        <f t="shared" si="106"/>
        <v>[CRO] KRNJETA, Rade (4b43c267)</v>
      </c>
      <c r="Q1098" s="30">
        <f t="shared" ca="1" si="107"/>
        <v>69</v>
      </c>
    </row>
    <row r="1099" spans="1:17" x14ac:dyDescent="0.2">
      <c r="A1099" t="s">
        <v>2257</v>
      </c>
      <c r="B1099" t="s">
        <v>132</v>
      </c>
      <c r="C1099" t="s">
        <v>2258</v>
      </c>
      <c r="D1099" t="s">
        <v>306</v>
      </c>
      <c r="E1099">
        <v>1</v>
      </c>
      <c r="F1099" s="28">
        <v>21326</v>
      </c>
      <c r="G1099" t="s">
        <v>797</v>
      </c>
      <c r="H1099" t="s">
        <v>93</v>
      </c>
      <c r="I1099">
        <v>3</v>
      </c>
      <c r="J1099" t="s">
        <v>1920</v>
      </c>
      <c r="K1099" s="19" t="str">
        <f t="shared" si="102"/>
        <v>m</v>
      </c>
      <c r="L1099" s="19" t="str">
        <f t="shared" si="103"/>
        <v>EC</v>
      </c>
      <c r="M1099" s="19" t="str">
        <f t="shared" si="104"/>
        <v>2024</v>
      </c>
      <c r="N1099" s="19" t="str">
        <f t="shared" si="105"/>
        <v>2024 EC 3</v>
      </c>
      <c r="O1099" s="19">
        <f>INDEX('Points ref'!B:B, MATCH($N1099, 'Points ref'!A:A, 0))</f>
        <v>70</v>
      </c>
      <c r="P1099" s="21" t="str">
        <f t="shared" si="106"/>
        <v>[GBR] MCGUIRE, David (ae1cc72f)</v>
      </c>
      <c r="Q1099" s="30">
        <f t="shared" ca="1" si="107"/>
        <v>67</v>
      </c>
    </row>
    <row r="1100" spans="1:17" x14ac:dyDescent="0.2">
      <c r="A1100" t="s">
        <v>844</v>
      </c>
      <c r="B1100" t="s">
        <v>400</v>
      </c>
      <c r="C1100" t="s">
        <v>845</v>
      </c>
      <c r="D1100" t="s">
        <v>846</v>
      </c>
      <c r="E1100">
        <v>1</v>
      </c>
      <c r="F1100" s="28">
        <v>20909</v>
      </c>
      <c r="G1100" t="s">
        <v>797</v>
      </c>
      <c r="H1100" t="s">
        <v>106</v>
      </c>
      <c r="I1100">
        <v>1</v>
      </c>
      <c r="J1100" t="s">
        <v>1920</v>
      </c>
      <c r="K1100" s="19" t="str">
        <f t="shared" si="102"/>
        <v>m</v>
      </c>
      <c r="L1100" s="19" t="str">
        <f t="shared" si="103"/>
        <v>EC</v>
      </c>
      <c r="M1100" s="19" t="str">
        <f t="shared" si="104"/>
        <v>2024</v>
      </c>
      <c r="N1100" s="19" t="str">
        <f t="shared" si="105"/>
        <v>2024 EC 1</v>
      </c>
      <c r="O1100" s="19">
        <f>INDEX('Points ref'!B:B, MATCH($N1100, 'Points ref'!A:A, 0))</f>
        <v>175</v>
      </c>
      <c r="P1100" s="21" t="str">
        <f t="shared" si="106"/>
        <v>[SRB] STANISIC, Slavko (bbdb449a)</v>
      </c>
      <c r="Q1100" s="30">
        <f t="shared" ca="1" si="107"/>
        <v>68</v>
      </c>
    </row>
    <row r="1101" spans="1:17" x14ac:dyDescent="0.2">
      <c r="A1101" t="s">
        <v>1555</v>
      </c>
      <c r="B1101" t="s">
        <v>16</v>
      </c>
      <c r="C1101" t="s">
        <v>1556</v>
      </c>
      <c r="D1101" t="s">
        <v>1557</v>
      </c>
      <c r="E1101">
        <v>1</v>
      </c>
      <c r="F1101" s="28">
        <v>21257</v>
      </c>
      <c r="G1101" t="s">
        <v>797</v>
      </c>
      <c r="H1101" t="s">
        <v>106</v>
      </c>
      <c r="I1101">
        <v>2</v>
      </c>
      <c r="J1101" t="s">
        <v>1920</v>
      </c>
      <c r="K1101" s="19" t="str">
        <f t="shared" si="102"/>
        <v>m</v>
      </c>
      <c r="L1101" s="19" t="str">
        <f t="shared" si="103"/>
        <v>EC</v>
      </c>
      <c r="M1101" s="19" t="str">
        <f t="shared" si="104"/>
        <v>2024</v>
      </c>
      <c r="N1101" s="19" t="str">
        <f t="shared" si="105"/>
        <v>2024 EC 2</v>
      </c>
      <c r="O1101" s="19">
        <f>INDEX('Points ref'!B:B, MATCH($N1101, 'Points ref'!A:A, 0))</f>
        <v>105</v>
      </c>
      <c r="P1101" s="21" t="str">
        <f t="shared" si="106"/>
        <v>[FRA] ALLOT, Didier (6eaf17d8)</v>
      </c>
      <c r="Q1101" s="30">
        <f t="shared" ca="1" si="107"/>
        <v>67</v>
      </c>
    </row>
    <row r="1102" spans="1:17" x14ac:dyDescent="0.2">
      <c r="A1102" t="s">
        <v>2259</v>
      </c>
      <c r="B1102" t="s">
        <v>31</v>
      </c>
      <c r="C1102" t="s">
        <v>2260</v>
      </c>
      <c r="D1102" t="s">
        <v>207</v>
      </c>
      <c r="E1102">
        <v>1</v>
      </c>
      <c r="F1102" s="28">
        <v>20279</v>
      </c>
      <c r="G1102" t="s">
        <v>797</v>
      </c>
      <c r="H1102" t="s">
        <v>106</v>
      </c>
      <c r="I1102">
        <v>3</v>
      </c>
      <c r="J1102" t="s">
        <v>1920</v>
      </c>
      <c r="K1102" s="19" t="str">
        <f t="shared" si="102"/>
        <v>m</v>
      </c>
      <c r="L1102" s="19" t="str">
        <f t="shared" si="103"/>
        <v>EC</v>
      </c>
      <c r="M1102" s="19" t="str">
        <f t="shared" si="104"/>
        <v>2024</v>
      </c>
      <c r="N1102" s="19" t="str">
        <f t="shared" si="105"/>
        <v>2024 EC 3</v>
      </c>
      <c r="O1102" s="19">
        <f>INDEX('Points ref'!B:B, MATCH($N1102, 'Points ref'!A:A, 0))</f>
        <v>70</v>
      </c>
      <c r="P1102" s="21" t="str">
        <f t="shared" si="106"/>
        <v>[GEO] SHINJIKASHVILI, Giorgi (3d61667c)</v>
      </c>
      <c r="Q1102" s="30">
        <f t="shared" ca="1" si="107"/>
        <v>70</v>
      </c>
    </row>
    <row r="1103" spans="1:17" x14ac:dyDescent="0.2">
      <c r="A1103" t="s">
        <v>858</v>
      </c>
      <c r="B1103" t="s">
        <v>53</v>
      </c>
      <c r="C1103" t="s">
        <v>859</v>
      </c>
      <c r="D1103" t="s">
        <v>860</v>
      </c>
      <c r="E1103">
        <v>1</v>
      </c>
      <c r="F1103" s="28">
        <v>19360</v>
      </c>
      <c r="G1103" t="s">
        <v>854</v>
      </c>
      <c r="H1103" t="s">
        <v>34</v>
      </c>
      <c r="I1103">
        <v>1</v>
      </c>
      <c r="J1103" t="s">
        <v>1920</v>
      </c>
      <c r="K1103" s="19" t="str">
        <f t="shared" si="102"/>
        <v>m</v>
      </c>
      <c r="L1103" s="19" t="str">
        <f t="shared" si="103"/>
        <v>EC</v>
      </c>
      <c r="M1103" s="19" t="str">
        <f t="shared" si="104"/>
        <v>2024</v>
      </c>
      <c r="N1103" s="19" t="str">
        <f t="shared" si="105"/>
        <v>2024 EC 1</v>
      </c>
      <c r="O1103" s="19">
        <f>INDEX('Points ref'!B:B, MATCH($N1103, 'Points ref'!A:A, 0))</f>
        <v>175</v>
      </c>
      <c r="P1103" s="21" t="str">
        <f t="shared" si="106"/>
        <v>[GER] HUBER, Willy (f576e6eb)</v>
      </c>
      <c r="Q1103" s="30">
        <f t="shared" ca="1" si="107"/>
        <v>72</v>
      </c>
    </row>
    <row r="1104" spans="1:17" x14ac:dyDescent="0.2">
      <c r="A1104" t="s">
        <v>2261</v>
      </c>
      <c r="B1104" t="s">
        <v>31</v>
      </c>
      <c r="C1104" t="s">
        <v>2262</v>
      </c>
      <c r="D1104" t="s">
        <v>2263</v>
      </c>
      <c r="E1104">
        <v>1</v>
      </c>
      <c r="F1104" s="28">
        <v>19247</v>
      </c>
      <c r="G1104" t="s">
        <v>854</v>
      </c>
      <c r="H1104" t="s">
        <v>34</v>
      </c>
      <c r="I1104">
        <v>2</v>
      </c>
      <c r="J1104" t="s">
        <v>1920</v>
      </c>
      <c r="K1104" s="19" t="str">
        <f t="shared" si="102"/>
        <v>m</v>
      </c>
      <c r="L1104" s="19" t="str">
        <f t="shared" si="103"/>
        <v>EC</v>
      </c>
      <c r="M1104" s="19" t="str">
        <f t="shared" si="104"/>
        <v>2024</v>
      </c>
      <c r="N1104" s="19" t="str">
        <f t="shared" si="105"/>
        <v>2024 EC 2</v>
      </c>
      <c r="O1104" s="19">
        <f>INDEX('Points ref'!B:B, MATCH($N1104, 'Points ref'!A:A, 0))</f>
        <v>105</v>
      </c>
      <c r="P1104" s="21" t="str">
        <f t="shared" si="106"/>
        <v>[GEO] MUMLADZE, Vaja (a21d37a9)</v>
      </c>
      <c r="Q1104" s="30">
        <f t="shared" ca="1" si="107"/>
        <v>73</v>
      </c>
    </row>
    <row r="1105" spans="1:17" x14ac:dyDescent="0.2">
      <c r="A1105" t="s">
        <v>861</v>
      </c>
      <c r="B1105" t="s">
        <v>95</v>
      </c>
      <c r="C1105" t="s">
        <v>862</v>
      </c>
      <c r="D1105" t="s">
        <v>863</v>
      </c>
      <c r="E1105">
        <v>1</v>
      </c>
      <c r="F1105" s="28">
        <v>17773</v>
      </c>
      <c r="G1105" t="s">
        <v>854</v>
      </c>
      <c r="H1105" t="s">
        <v>34</v>
      </c>
      <c r="I1105">
        <v>3</v>
      </c>
      <c r="J1105" t="s">
        <v>1920</v>
      </c>
      <c r="K1105" s="19" t="str">
        <f t="shared" si="102"/>
        <v>m</v>
      </c>
      <c r="L1105" s="19" t="str">
        <f t="shared" si="103"/>
        <v>EC</v>
      </c>
      <c r="M1105" s="19" t="str">
        <f t="shared" si="104"/>
        <v>2024</v>
      </c>
      <c r="N1105" s="19" t="str">
        <f t="shared" si="105"/>
        <v>2024 EC 3</v>
      </c>
      <c r="O1105" s="19">
        <f>INDEX('Points ref'!B:B, MATCH($N1105, 'Points ref'!A:A, 0))</f>
        <v>70</v>
      </c>
      <c r="P1105" s="21" t="str">
        <f t="shared" si="106"/>
        <v>[FIN] PAHLMAN, Tom (6cf22c92)</v>
      </c>
      <c r="Q1105" s="30">
        <f t="shared" ca="1" si="107"/>
        <v>77</v>
      </c>
    </row>
    <row r="1106" spans="1:17" x14ac:dyDescent="0.2">
      <c r="A1106" t="s">
        <v>867</v>
      </c>
      <c r="B1106" t="s">
        <v>53</v>
      </c>
      <c r="C1106" t="s">
        <v>868</v>
      </c>
      <c r="D1106" t="s">
        <v>840</v>
      </c>
      <c r="E1106">
        <v>1</v>
      </c>
      <c r="F1106" s="28">
        <v>19481</v>
      </c>
      <c r="G1106" t="s">
        <v>854</v>
      </c>
      <c r="H1106" t="s">
        <v>51</v>
      </c>
      <c r="I1106">
        <v>1</v>
      </c>
      <c r="J1106" t="s">
        <v>1920</v>
      </c>
      <c r="K1106" s="19" t="str">
        <f t="shared" si="102"/>
        <v>m</v>
      </c>
      <c r="L1106" s="19" t="str">
        <f t="shared" si="103"/>
        <v>EC</v>
      </c>
      <c r="M1106" s="19" t="str">
        <f t="shared" si="104"/>
        <v>2024</v>
      </c>
      <c r="N1106" s="19" t="str">
        <f t="shared" si="105"/>
        <v>2024 EC 1</v>
      </c>
      <c r="O1106" s="19">
        <f>INDEX('Points ref'!B:B, MATCH($N1106, 'Points ref'!A:A, 0))</f>
        <v>175</v>
      </c>
      <c r="P1106" s="21" t="str">
        <f t="shared" si="106"/>
        <v>[GER] LOEFFLER, Wolfgang (6a54c7fb)</v>
      </c>
      <c r="Q1106" s="30">
        <f t="shared" ca="1" si="107"/>
        <v>72</v>
      </c>
    </row>
    <row r="1107" spans="1:17" x14ac:dyDescent="0.2">
      <c r="A1107" t="s">
        <v>1709</v>
      </c>
      <c r="B1107" t="s">
        <v>1341</v>
      </c>
      <c r="C1107" t="s">
        <v>1710</v>
      </c>
      <c r="D1107" t="s">
        <v>1711</v>
      </c>
      <c r="E1107">
        <v>1</v>
      </c>
      <c r="F1107" s="28">
        <v>18765</v>
      </c>
      <c r="G1107" t="s">
        <v>854</v>
      </c>
      <c r="H1107" t="s">
        <v>51</v>
      </c>
      <c r="I1107">
        <v>2</v>
      </c>
      <c r="J1107" t="s">
        <v>1920</v>
      </c>
      <c r="K1107" s="19" t="str">
        <f t="shared" si="102"/>
        <v>m</v>
      </c>
      <c r="L1107" s="19" t="str">
        <f t="shared" si="103"/>
        <v>EC</v>
      </c>
      <c r="M1107" s="19" t="str">
        <f t="shared" si="104"/>
        <v>2024</v>
      </c>
      <c r="N1107" s="19" t="str">
        <f t="shared" si="105"/>
        <v>2024 EC 2</v>
      </c>
      <c r="O1107" s="19">
        <f>INDEX('Points ref'!B:B, MATCH($N1107, 'Points ref'!A:A, 0))</f>
        <v>105</v>
      </c>
      <c r="P1107" s="21" t="str">
        <f t="shared" si="106"/>
        <v>[LAT] KIRSONS, Gunars (4e6d842a)</v>
      </c>
      <c r="Q1107" s="30">
        <f t="shared" ca="1" si="107"/>
        <v>74</v>
      </c>
    </row>
    <row r="1108" spans="1:17" x14ac:dyDescent="0.2">
      <c r="A1108" t="s">
        <v>874</v>
      </c>
      <c r="B1108" t="s">
        <v>27</v>
      </c>
      <c r="C1108" t="s">
        <v>875</v>
      </c>
      <c r="D1108" t="s">
        <v>876</v>
      </c>
      <c r="E1108">
        <v>1</v>
      </c>
      <c r="F1108" s="28">
        <v>19583</v>
      </c>
      <c r="G1108" t="s">
        <v>854</v>
      </c>
      <c r="H1108" t="s">
        <v>51</v>
      </c>
      <c r="I1108">
        <v>3</v>
      </c>
      <c r="J1108" t="s">
        <v>1920</v>
      </c>
      <c r="K1108" s="19" t="str">
        <f t="shared" si="102"/>
        <v>m</v>
      </c>
      <c r="L1108" s="19" t="str">
        <f t="shared" si="103"/>
        <v>EC</v>
      </c>
      <c r="M1108" s="19" t="str">
        <f t="shared" si="104"/>
        <v>2024</v>
      </c>
      <c r="N1108" s="19" t="str">
        <f t="shared" si="105"/>
        <v>2024 EC 3</v>
      </c>
      <c r="O1108" s="19">
        <f>INDEX('Points ref'!B:B, MATCH($N1108, 'Points ref'!A:A, 0))</f>
        <v>70</v>
      </c>
      <c r="P1108" s="21" t="str">
        <f t="shared" si="106"/>
        <v>[ITA] LUCANTONI, Giovanni (f1a94be7)</v>
      </c>
      <c r="Q1108" s="30">
        <f t="shared" ca="1" si="107"/>
        <v>72</v>
      </c>
    </row>
    <row r="1109" spans="1:17" x14ac:dyDescent="0.2">
      <c r="A1109" t="s">
        <v>880</v>
      </c>
      <c r="B1109" t="s">
        <v>487</v>
      </c>
      <c r="C1109" t="s">
        <v>881</v>
      </c>
      <c r="D1109" t="s">
        <v>882</v>
      </c>
      <c r="E1109">
        <v>1</v>
      </c>
      <c r="F1109" s="28">
        <v>18972</v>
      </c>
      <c r="G1109" t="s">
        <v>854</v>
      </c>
      <c r="H1109" t="s">
        <v>66</v>
      </c>
      <c r="I1109">
        <v>1</v>
      </c>
      <c r="J1109" t="s">
        <v>1920</v>
      </c>
      <c r="K1109" s="19" t="str">
        <f t="shared" si="102"/>
        <v>m</v>
      </c>
      <c r="L1109" s="19" t="str">
        <f t="shared" si="103"/>
        <v>EC</v>
      </c>
      <c r="M1109" s="19" t="str">
        <f t="shared" si="104"/>
        <v>2024</v>
      </c>
      <c r="N1109" s="19" t="str">
        <f t="shared" si="105"/>
        <v>2024 EC 1</v>
      </c>
      <c r="O1109" s="19">
        <f>INDEX('Points ref'!B:B, MATCH($N1109, 'Points ref'!A:A, 0))</f>
        <v>175</v>
      </c>
      <c r="P1109" s="21" t="str">
        <f t="shared" si="106"/>
        <v>[CRO] CRNKOVIC, Borivoj (277a4f58)</v>
      </c>
      <c r="Q1109" s="30">
        <f t="shared" ca="1" si="107"/>
        <v>74</v>
      </c>
    </row>
    <row r="1110" spans="1:17" x14ac:dyDescent="0.2">
      <c r="A1110" t="s">
        <v>886</v>
      </c>
      <c r="B1110" t="s">
        <v>23</v>
      </c>
      <c r="C1110" t="s">
        <v>646</v>
      </c>
      <c r="D1110" t="s">
        <v>887</v>
      </c>
      <c r="E1110">
        <v>1</v>
      </c>
      <c r="F1110" s="28">
        <v>18463</v>
      </c>
      <c r="G1110" t="s">
        <v>854</v>
      </c>
      <c r="H1110" t="s">
        <v>66</v>
      </c>
      <c r="I1110">
        <v>2</v>
      </c>
      <c r="J1110" t="s">
        <v>1920</v>
      </c>
      <c r="K1110" s="19" t="str">
        <f t="shared" si="102"/>
        <v>m</v>
      </c>
      <c r="L1110" s="19" t="str">
        <f t="shared" si="103"/>
        <v>EC</v>
      </c>
      <c r="M1110" s="19" t="str">
        <f t="shared" si="104"/>
        <v>2024</v>
      </c>
      <c r="N1110" s="19" t="str">
        <f t="shared" si="105"/>
        <v>2024 EC 2</v>
      </c>
      <c r="O1110" s="19">
        <f>INDEX('Points ref'!B:B, MATCH($N1110, 'Points ref'!A:A, 0))</f>
        <v>105</v>
      </c>
      <c r="P1110" s="21" t="str">
        <f t="shared" si="106"/>
        <v>[CZE] VESELY, Leos (17c832ce)</v>
      </c>
      <c r="Q1110" s="30">
        <f t="shared" ca="1" si="107"/>
        <v>75</v>
      </c>
    </row>
    <row r="1111" spans="1:17" x14ac:dyDescent="0.2">
      <c r="A1111" t="s">
        <v>1589</v>
      </c>
      <c r="B1111" t="s">
        <v>23</v>
      </c>
      <c r="C1111" t="s">
        <v>1590</v>
      </c>
      <c r="D1111" t="s">
        <v>1591</v>
      </c>
      <c r="E1111">
        <v>1</v>
      </c>
      <c r="F1111" s="28">
        <v>16172</v>
      </c>
      <c r="G1111" t="s">
        <v>854</v>
      </c>
      <c r="H1111" t="s">
        <v>66</v>
      </c>
      <c r="I1111">
        <v>3</v>
      </c>
      <c r="J1111" t="s">
        <v>1920</v>
      </c>
      <c r="K1111" s="19" t="str">
        <f t="shared" si="102"/>
        <v>m</v>
      </c>
      <c r="L1111" s="19" t="str">
        <f t="shared" si="103"/>
        <v>EC</v>
      </c>
      <c r="M1111" s="19" t="str">
        <f t="shared" si="104"/>
        <v>2024</v>
      </c>
      <c r="N1111" s="19" t="str">
        <f t="shared" si="105"/>
        <v>2024 EC 3</v>
      </c>
      <c r="O1111" s="19">
        <f>INDEX('Points ref'!B:B, MATCH($N1111, 'Points ref'!A:A, 0))</f>
        <v>70</v>
      </c>
      <c r="P1111" s="21" t="str">
        <f t="shared" si="106"/>
        <v>[CZE] HASIK, Ludvik (fc77785b)</v>
      </c>
      <c r="Q1111" s="30">
        <f t="shared" ca="1" si="107"/>
        <v>81</v>
      </c>
    </row>
    <row r="1112" spans="1:17" x14ac:dyDescent="0.2">
      <c r="A1112">
        <v>45438944</v>
      </c>
      <c r="B1112" t="s">
        <v>53</v>
      </c>
      <c r="C1112" t="s">
        <v>1597</v>
      </c>
      <c r="D1112" t="s">
        <v>1598</v>
      </c>
      <c r="E1112">
        <v>1</v>
      </c>
      <c r="F1112" s="28">
        <v>19164</v>
      </c>
      <c r="G1112" t="s">
        <v>854</v>
      </c>
      <c r="H1112" t="s">
        <v>79</v>
      </c>
      <c r="I1112">
        <v>1</v>
      </c>
      <c r="J1112" t="s">
        <v>1920</v>
      </c>
      <c r="K1112" s="19" t="str">
        <f t="shared" si="102"/>
        <v>m</v>
      </c>
      <c r="L1112" s="19" t="str">
        <f t="shared" si="103"/>
        <v>EC</v>
      </c>
      <c r="M1112" s="19" t="str">
        <f t="shared" si="104"/>
        <v>2024</v>
      </c>
      <c r="N1112" s="19" t="str">
        <f t="shared" si="105"/>
        <v>2024 EC 1</v>
      </c>
      <c r="O1112" s="19">
        <f>INDEX('Points ref'!B:B, MATCH($N1112, 'Points ref'!A:A, 0))</f>
        <v>175</v>
      </c>
      <c r="P1112" s="21" t="str">
        <f t="shared" si="106"/>
        <v>[GER] KEPPEL, Theodor (45438944)</v>
      </c>
      <c r="Q1112" s="30">
        <f t="shared" ca="1" si="107"/>
        <v>73</v>
      </c>
    </row>
    <row r="1113" spans="1:17" x14ac:dyDescent="0.2">
      <c r="A1113" t="s">
        <v>888</v>
      </c>
      <c r="B1113" t="s">
        <v>889</v>
      </c>
      <c r="C1113" t="s">
        <v>890</v>
      </c>
      <c r="D1113" t="s">
        <v>891</v>
      </c>
      <c r="E1113">
        <v>1</v>
      </c>
      <c r="F1113" s="28">
        <v>18148</v>
      </c>
      <c r="G1113" t="s">
        <v>854</v>
      </c>
      <c r="H1113" t="s">
        <v>79</v>
      </c>
      <c r="I1113">
        <v>2</v>
      </c>
      <c r="J1113" t="s">
        <v>1920</v>
      </c>
      <c r="K1113" s="19" t="str">
        <f t="shared" si="102"/>
        <v>m</v>
      </c>
      <c r="L1113" s="19" t="str">
        <f t="shared" si="103"/>
        <v>EC</v>
      </c>
      <c r="M1113" s="19" t="str">
        <f t="shared" si="104"/>
        <v>2024</v>
      </c>
      <c r="N1113" s="19" t="str">
        <f t="shared" si="105"/>
        <v>2024 EC 2</v>
      </c>
      <c r="O1113" s="19">
        <f>INDEX('Points ref'!B:B, MATCH($N1113, 'Points ref'!A:A, 0))</f>
        <v>105</v>
      </c>
      <c r="P1113" s="21" t="str">
        <f t="shared" si="106"/>
        <v>[ISR] LOGASHENKO, Stanislav (448347fd)</v>
      </c>
      <c r="Q1113" s="30">
        <f t="shared" ca="1" si="107"/>
        <v>76</v>
      </c>
    </row>
    <row r="1114" spans="1:17" x14ac:dyDescent="0.2">
      <c r="A1114" t="s">
        <v>2264</v>
      </c>
      <c r="B1114" t="s">
        <v>16</v>
      </c>
      <c r="C1114" t="s">
        <v>2265</v>
      </c>
      <c r="D1114" t="s">
        <v>1304</v>
      </c>
      <c r="E1114">
        <v>1</v>
      </c>
      <c r="F1114" s="28">
        <v>18990</v>
      </c>
      <c r="G1114" t="s">
        <v>854</v>
      </c>
      <c r="H1114" t="s">
        <v>79</v>
      </c>
      <c r="I1114">
        <v>3</v>
      </c>
      <c r="J1114" t="s">
        <v>1920</v>
      </c>
      <c r="K1114" s="19" t="str">
        <f t="shared" si="102"/>
        <v>m</v>
      </c>
      <c r="L1114" s="19" t="str">
        <f t="shared" si="103"/>
        <v>EC</v>
      </c>
      <c r="M1114" s="19" t="str">
        <f t="shared" si="104"/>
        <v>2024</v>
      </c>
      <c r="N1114" s="19" t="str">
        <f t="shared" si="105"/>
        <v>2024 EC 3</v>
      </c>
      <c r="O1114" s="19">
        <f>INDEX('Points ref'!B:B, MATCH($N1114, 'Points ref'!A:A, 0))</f>
        <v>70</v>
      </c>
      <c r="P1114" s="21" t="str">
        <f t="shared" si="106"/>
        <v>[FRA] DEVINEAU, Philippe (96b4b786)</v>
      </c>
      <c r="Q1114" s="30">
        <f t="shared" ca="1" si="107"/>
        <v>74</v>
      </c>
    </row>
    <row r="1115" spans="1:17" x14ac:dyDescent="0.2">
      <c r="A1115" t="s">
        <v>897</v>
      </c>
      <c r="B1115" t="s">
        <v>308</v>
      </c>
      <c r="C1115" t="s">
        <v>898</v>
      </c>
      <c r="D1115" t="s">
        <v>899</v>
      </c>
      <c r="E1115">
        <v>1</v>
      </c>
      <c r="F1115" s="28">
        <v>18629</v>
      </c>
      <c r="G1115" t="s">
        <v>854</v>
      </c>
      <c r="H1115" t="s">
        <v>93</v>
      </c>
      <c r="I1115">
        <v>1</v>
      </c>
      <c r="J1115" t="s">
        <v>1920</v>
      </c>
      <c r="K1115" s="19" t="str">
        <f t="shared" si="102"/>
        <v>m</v>
      </c>
      <c r="L1115" s="19" t="str">
        <f t="shared" si="103"/>
        <v>EC</v>
      </c>
      <c r="M1115" s="19" t="str">
        <f t="shared" si="104"/>
        <v>2024</v>
      </c>
      <c r="N1115" s="19" t="str">
        <f t="shared" si="105"/>
        <v>2024 EC 1</v>
      </c>
      <c r="O1115" s="19">
        <f>INDEX('Points ref'!B:B, MATCH($N1115, 'Points ref'!A:A, 0))</f>
        <v>175</v>
      </c>
      <c r="P1115" s="21" t="str">
        <f t="shared" si="106"/>
        <v>[BIH] MUCIBABIC, Milanko (986f2c47)</v>
      </c>
      <c r="Q1115" s="30">
        <f t="shared" ca="1" si="107"/>
        <v>74</v>
      </c>
    </row>
    <row r="1116" spans="1:17" x14ac:dyDescent="0.2">
      <c r="A1116" t="s">
        <v>1599</v>
      </c>
      <c r="B1116" t="s">
        <v>40</v>
      </c>
      <c r="C1116" t="s">
        <v>1600</v>
      </c>
      <c r="D1116" t="s">
        <v>1601</v>
      </c>
      <c r="E1116">
        <v>1</v>
      </c>
      <c r="F1116" s="28">
        <v>19503</v>
      </c>
      <c r="G1116" t="s">
        <v>854</v>
      </c>
      <c r="H1116" t="s">
        <v>93</v>
      </c>
      <c r="I1116">
        <v>2</v>
      </c>
      <c r="J1116" t="s">
        <v>1920</v>
      </c>
      <c r="K1116" s="19" t="str">
        <f t="shared" si="102"/>
        <v>m</v>
      </c>
      <c r="L1116" s="19" t="str">
        <f t="shared" si="103"/>
        <v>EC</v>
      </c>
      <c r="M1116" s="19" t="str">
        <f t="shared" si="104"/>
        <v>2024</v>
      </c>
      <c r="N1116" s="19" t="str">
        <f t="shared" si="105"/>
        <v>2024 EC 2</v>
      </c>
      <c r="O1116" s="19">
        <f>INDEX('Points ref'!B:B, MATCH($N1116, 'Points ref'!A:A, 0))</f>
        <v>105</v>
      </c>
      <c r="P1116" s="21" t="str">
        <f t="shared" si="106"/>
        <v>[POL] SPRASKI, EDWARD (a334d5ef)</v>
      </c>
      <c r="Q1116" s="30">
        <f t="shared" ca="1" si="107"/>
        <v>72</v>
      </c>
    </row>
    <row r="1117" spans="1:17" x14ac:dyDescent="0.2">
      <c r="A1117" t="s">
        <v>903</v>
      </c>
      <c r="B1117" t="s">
        <v>181</v>
      </c>
      <c r="C1117" t="s">
        <v>904</v>
      </c>
      <c r="D1117" t="s">
        <v>75</v>
      </c>
      <c r="E1117">
        <v>1</v>
      </c>
      <c r="F1117" s="28">
        <v>19167</v>
      </c>
      <c r="G1117" t="s">
        <v>854</v>
      </c>
      <c r="H1117" t="s">
        <v>106</v>
      </c>
      <c r="I1117">
        <v>1</v>
      </c>
      <c r="J1117" t="s">
        <v>1920</v>
      </c>
      <c r="K1117" s="19" t="str">
        <f t="shared" si="102"/>
        <v>m</v>
      </c>
      <c r="L1117" s="19" t="str">
        <f t="shared" si="103"/>
        <v>EC</v>
      </c>
      <c r="M1117" s="19" t="str">
        <f t="shared" si="104"/>
        <v>2024</v>
      </c>
      <c r="N1117" s="19" t="str">
        <f t="shared" si="105"/>
        <v>2024 EC 1</v>
      </c>
      <c r="O1117" s="19">
        <f>INDEX('Points ref'!B:B, MATCH($N1117, 'Points ref'!A:A, 0))</f>
        <v>175</v>
      </c>
      <c r="P1117" s="21" t="str">
        <f t="shared" si="106"/>
        <v>[MDA] CURU, Piotr (3be636fc)</v>
      </c>
      <c r="Q1117" s="30">
        <f t="shared" ca="1" si="107"/>
        <v>73</v>
      </c>
    </row>
    <row r="1118" spans="1:17" x14ac:dyDescent="0.2">
      <c r="A1118" t="s">
        <v>908</v>
      </c>
      <c r="B1118" t="s">
        <v>181</v>
      </c>
      <c r="C1118" t="s">
        <v>909</v>
      </c>
      <c r="D1118" t="s">
        <v>910</v>
      </c>
      <c r="E1118">
        <v>1</v>
      </c>
      <c r="F1118" s="28">
        <v>16150</v>
      </c>
      <c r="G1118" t="s">
        <v>854</v>
      </c>
      <c r="H1118" t="s">
        <v>106</v>
      </c>
      <c r="I1118">
        <v>2</v>
      </c>
      <c r="J1118" t="s">
        <v>1920</v>
      </c>
      <c r="K1118" s="19" t="str">
        <f t="shared" si="102"/>
        <v>m</v>
      </c>
      <c r="L1118" s="19" t="str">
        <f t="shared" si="103"/>
        <v>EC</v>
      </c>
      <c r="M1118" s="19" t="str">
        <f t="shared" si="104"/>
        <v>2024</v>
      </c>
      <c r="N1118" s="19" t="str">
        <f t="shared" si="105"/>
        <v>2024 EC 2</v>
      </c>
      <c r="O1118" s="19">
        <f>INDEX('Points ref'!B:B, MATCH($N1118, 'Points ref'!A:A, 0))</f>
        <v>105</v>
      </c>
      <c r="P1118" s="21" t="str">
        <f t="shared" si="106"/>
        <v>[MDA] MALEAR, Mihail (b9ed1661)</v>
      </c>
      <c r="Q1118" s="30">
        <f t="shared" ca="1" si="107"/>
        <v>81</v>
      </c>
    </row>
    <row r="1119" spans="1:17" x14ac:dyDescent="0.2">
      <c r="A1119" t="s">
        <v>911</v>
      </c>
      <c r="B1119" t="s">
        <v>16</v>
      </c>
      <c r="C1119" t="s">
        <v>912</v>
      </c>
      <c r="D1119" t="s">
        <v>913</v>
      </c>
      <c r="E1119">
        <v>2</v>
      </c>
      <c r="F1119" s="28">
        <v>19318</v>
      </c>
      <c r="G1119" t="s">
        <v>914</v>
      </c>
      <c r="H1119" t="s">
        <v>127</v>
      </c>
      <c r="I1119">
        <v>1</v>
      </c>
      <c r="J1119" t="s">
        <v>1920</v>
      </c>
      <c r="K1119" s="19" t="str">
        <f t="shared" si="102"/>
        <v>w</v>
      </c>
      <c r="L1119" s="19" t="str">
        <f t="shared" si="103"/>
        <v>EC</v>
      </c>
      <c r="M1119" s="19" t="str">
        <f t="shared" si="104"/>
        <v>2024</v>
      </c>
      <c r="N1119" s="19" t="str">
        <f t="shared" si="105"/>
        <v>2024 EC 1</v>
      </c>
      <c r="O1119" s="19">
        <f>INDEX('Points ref'!B:B, MATCH($N1119, 'Points ref'!A:A, 0))</f>
        <v>175</v>
      </c>
      <c r="P1119" s="21" t="str">
        <f t="shared" si="106"/>
        <v>[FRA] DUFRESNE, Francoise (369c5af3)</v>
      </c>
      <c r="Q1119" s="30">
        <f t="shared" ca="1" si="107"/>
        <v>73</v>
      </c>
    </row>
    <row r="1120" spans="1:17" x14ac:dyDescent="0.2">
      <c r="A1120" t="s">
        <v>2266</v>
      </c>
      <c r="B1120" t="s">
        <v>132</v>
      </c>
      <c r="C1120" t="s">
        <v>533</v>
      </c>
      <c r="D1120" t="s">
        <v>2267</v>
      </c>
      <c r="E1120">
        <v>2</v>
      </c>
      <c r="F1120" s="28">
        <v>21292</v>
      </c>
      <c r="G1120" t="s">
        <v>914</v>
      </c>
      <c r="H1120" t="s">
        <v>127</v>
      </c>
      <c r="I1120">
        <v>2</v>
      </c>
      <c r="J1120" t="s">
        <v>1920</v>
      </c>
      <c r="K1120" s="19" t="str">
        <f t="shared" si="102"/>
        <v>w</v>
      </c>
      <c r="L1120" s="19" t="str">
        <f t="shared" si="103"/>
        <v>EC</v>
      </c>
      <c r="M1120" s="19" t="str">
        <f t="shared" si="104"/>
        <v>2024</v>
      </c>
      <c r="N1120" s="19" t="str">
        <f t="shared" si="105"/>
        <v>2024 EC 2</v>
      </c>
      <c r="O1120" s="19">
        <f>INDEX('Points ref'!B:B, MATCH($N1120, 'Points ref'!A:A, 0))</f>
        <v>105</v>
      </c>
      <c r="P1120" s="21" t="str">
        <f t="shared" si="106"/>
        <v>[GBR] ANDREWS, Kay (f87e3b56)</v>
      </c>
      <c r="Q1120" s="30">
        <f t="shared" ca="1" si="107"/>
        <v>67</v>
      </c>
    </row>
    <row r="1121" spans="1:17" x14ac:dyDescent="0.2">
      <c r="A1121" t="s">
        <v>2268</v>
      </c>
      <c r="B1121" t="s">
        <v>132</v>
      </c>
      <c r="C1121" t="s">
        <v>2269</v>
      </c>
      <c r="D1121" t="s">
        <v>1805</v>
      </c>
      <c r="E1121">
        <v>1</v>
      </c>
      <c r="F1121" s="28">
        <v>32267</v>
      </c>
      <c r="G1121" t="s">
        <v>2270</v>
      </c>
      <c r="H1121" t="s">
        <v>93</v>
      </c>
      <c r="I1121">
        <v>1</v>
      </c>
      <c r="J1121" t="s">
        <v>1920</v>
      </c>
      <c r="K1121" s="19" t="str">
        <f t="shared" si="102"/>
        <v>w</v>
      </c>
      <c r="L1121" s="19" t="str">
        <f t="shared" si="103"/>
        <v>EC</v>
      </c>
      <c r="M1121" s="19" t="str">
        <f t="shared" si="104"/>
        <v>2024</v>
      </c>
      <c r="N1121" s="19" t="str">
        <f t="shared" si="105"/>
        <v>2024 EC 1</v>
      </c>
      <c r="O1121" s="19">
        <f>INDEX('Points ref'!B:B, MATCH($N1121, 'Points ref'!A:A, 0))</f>
        <v>175</v>
      </c>
      <c r="P1121" s="21" t="str">
        <f t="shared" si="106"/>
        <v>[GBR] HARPER, Daniel (ca11a715)</v>
      </c>
      <c r="Q1121" s="30">
        <f t="shared" ca="1" si="107"/>
        <v>37</v>
      </c>
    </row>
    <row r="1122" spans="1:17" x14ac:dyDescent="0.2">
      <c r="A1122" t="s">
        <v>2271</v>
      </c>
      <c r="B1122" t="s">
        <v>53</v>
      </c>
      <c r="C1122" t="s">
        <v>2272</v>
      </c>
      <c r="D1122" t="s">
        <v>803</v>
      </c>
      <c r="E1122">
        <v>1</v>
      </c>
      <c r="F1122" s="28">
        <v>32076</v>
      </c>
      <c r="G1122" t="s">
        <v>2270</v>
      </c>
      <c r="H1122" t="s">
        <v>93</v>
      </c>
      <c r="I1122">
        <v>2</v>
      </c>
      <c r="J1122" t="s">
        <v>1920</v>
      </c>
      <c r="K1122" s="19" t="str">
        <f t="shared" si="102"/>
        <v>w</v>
      </c>
      <c r="L1122" s="19" t="str">
        <f t="shared" si="103"/>
        <v>EC</v>
      </c>
      <c r="M1122" s="19" t="str">
        <f t="shared" si="104"/>
        <v>2024</v>
      </c>
      <c r="N1122" s="19" t="str">
        <f t="shared" si="105"/>
        <v>2024 EC 2</v>
      </c>
      <c r="O1122" s="19">
        <f>INDEX('Points ref'!B:B, MATCH($N1122, 'Points ref'!A:A, 0))</f>
        <v>105</v>
      </c>
      <c r="P1122" s="21" t="str">
        <f t="shared" si="106"/>
        <v>[GER] GRIESS, Michael (f563fa4d)</v>
      </c>
      <c r="Q1122" s="30">
        <f t="shared" ca="1" si="107"/>
        <v>38</v>
      </c>
    </row>
    <row r="1123" spans="1:17" x14ac:dyDescent="0.2">
      <c r="A1123" t="s">
        <v>2273</v>
      </c>
      <c r="B1123" t="s">
        <v>40</v>
      </c>
      <c r="C1123" t="s">
        <v>2274</v>
      </c>
      <c r="D1123" t="s">
        <v>42</v>
      </c>
      <c r="E1123">
        <v>1</v>
      </c>
      <c r="F1123" s="28">
        <v>29869</v>
      </c>
      <c r="G1123" t="s">
        <v>2270</v>
      </c>
      <c r="H1123" t="s">
        <v>93</v>
      </c>
      <c r="I1123">
        <v>3</v>
      </c>
      <c r="J1123" t="s">
        <v>1920</v>
      </c>
      <c r="K1123" s="19" t="str">
        <f t="shared" si="102"/>
        <v>w</v>
      </c>
      <c r="L1123" s="19" t="str">
        <f t="shared" si="103"/>
        <v>EC</v>
      </c>
      <c r="M1123" s="19" t="str">
        <f t="shared" si="104"/>
        <v>2024</v>
      </c>
      <c r="N1123" s="19" t="str">
        <f t="shared" si="105"/>
        <v>2024 EC 3</v>
      </c>
      <c r="O1123" s="19">
        <f>INDEX('Points ref'!B:B, MATCH($N1123, 'Points ref'!A:A, 0))</f>
        <v>70</v>
      </c>
      <c r="P1123" s="21" t="str">
        <f t="shared" si="106"/>
        <v>[POL] BOROWIEC, Andrzej (b58461ce)</v>
      </c>
      <c r="Q1123" s="30">
        <f t="shared" ca="1" si="107"/>
        <v>44</v>
      </c>
    </row>
    <row r="1124" spans="1:17" x14ac:dyDescent="0.2">
      <c r="A1124" t="s">
        <v>1660</v>
      </c>
      <c r="B1124" t="s">
        <v>40</v>
      </c>
      <c r="C1124" t="s">
        <v>1661</v>
      </c>
      <c r="D1124" t="s">
        <v>1662</v>
      </c>
      <c r="E1124">
        <v>1</v>
      </c>
      <c r="F1124" s="28">
        <v>26411</v>
      </c>
      <c r="G1124" t="s">
        <v>2275</v>
      </c>
      <c r="H1124" t="s">
        <v>34</v>
      </c>
      <c r="I1124">
        <v>1</v>
      </c>
      <c r="J1124" t="s">
        <v>1920</v>
      </c>
      <c r="K1124" s="19" t="str">
        <f t="shared" si="102"/>
        <v>w</v>
      </c>
      <c r="L1124" s="19" t="str">
        <f t="shared" si="103"/>
        <v>EC</v>
      </c>
      <c r="M1124" s="19" t="str">
        <f t="shared" si="104"/>
        <v>2024</v>
      </c>
      <c r="N1124" s="19" t="str">
        <f t="shared" si="105"/>
        <v>2024 EC 1</v>
      </c>
      <c r="O1124" s="19">
        <f>INDEX('Points ref'!B:B, MATCH($N1124, 'Points ref'!A:A, 0))</f>
        <v>175</v>
      </c>
      <c r="P1124" s="21" t="str">
        <f t="shared" si="106"/>
        <v>[POL] WIACZEK, Bartlomiej (cc6bb34d)</v>
      </c>
      <c r="Q1124" s="30">
        <f t="shared" ca="1" si="107"/>
        <v>53</v>
      </c>
    </row>
    <row r="1125" spans="1:17" x14ac:dyDescent="0.2">
      <c r="A1125" t="s">
        <v>2276</v>
      </c>
      <c r="B1125" t="s">
        <v>132</v>
      </c>
      <c r="C1125" t="s">
        <v>2277</v>
      </c>
      <c r="D1125" t="s">
        <v>2278</v>
      </c>
      <c r="E1125">
        <v>1</v>
      </c>
      <c r="F1125" s="28">
        <v>24006</v>
      </c>
      <c r="G1125" t="s">
        <v>2275</v>
      </c>
      <c r="H1125" t="s">
        <v>34</v>
      </c>
      <c r="I1125">
        <v>2</v>
      </c>
      <c r="J1125" t="s">
        <v>1920</v>
      </c>
      <c r="K1125" s="19" t="str">
        <f t="shared" si="102"/>
        <v>w</v>
      </c>
      <c r="L1125" s="19" t="str">
        <f t="shared" si="103"/>
        <v>EC</v>
      </c>
      <c r="M1125" s="19" t="str">
        <f t="shared" si="104"/>
        <v>2024</v>
      </c>
      <c r="N1125" s="19" t="str">
        <f t="shared" si="105"/>
        <v>2024 EC 2</v>
      </c>
      <c r="O1125" s="19">
        <f>INDEX('Points ref'!B:B, MATCH($N1125, 'Points ref'!A:A, 0))</f>
        <v>105</v>
      </c>
      <c r="P1125" s="21" t="str">
        <f t="shared" si="106"/>
        <v>[GBR] SEMPLE, Edward (fa397975)</v>
      </c>
      <c r="Q1125" s="30">
        <f t="shared" ca="1" si="107"/>
        <v>60</v>
      </c>
    </row>
    <row r="1126" spans="1:17" x14ac:dyDescent="0.2">
      <c r="A1126" t="s">
        <v>2279</v>
      </c>
      <c r="B1126" t="s">
        <v>40</v>
      </c>
      <c r="C1126" t="s">
        <v>2280</v>
      </c>
      <c r="D1126" t="s">
        <v>1375</v>
      </c>
      <c r="E1126">
        <v>1</v>
      </c>
      <c r="F1126" s="28">
        <v>26838</v>
      </c>
      <c r="G1126" t="s">
        <v>2275</v>
      </c>
      <c r="H1126" t="s">
        <v>66</v>
      </c>
      <c r="I1126">
        <v>1</v>
      </c>
      <c r="J1126" t="s">
        <v>1920</v>
      </c>
      <c r="K1126" s="19" t="str">
        <f t="shared" si="102"/>
        <v>w</v>
      </c>
      <c r="L1126" s="19" t="str">
        <f t="shared" si="103"/>
        <v>EC</v>
      </c>
      <c r="M1126" s="19" t="str">
        <f t="shared" si="104"/>
        <v>2024</v>
      </c>
      <c r="N1126" s="19" t="str">
        <f t="shared" si="105"/>
        <v>2024 EC 1</v>
      </c>
      <c r="O1126" s="19">
        <f>INDEX('Points ref'!B:B, MATCH($N1126, 'Points ref'!A:A, 0))</f>
        <v>175</v>
      </c>
      <c r="P1126" s="21" t="str">
        <f t="shared" si="106"/>
        <v>[POL] KASPRZYK, Dariusz (84d6cf36)</v>
      </c>
      <c r="Q1126" s="30">
        <f t="shared" ca="1" si="107"/>
        <v>52</v>
      </c>
    </row>
    <row r="1127" spans="1:17" x14ac:dyDescent="0.2">
      <c r="A1127" t="s">
        <v>2281</v>
      </c>
      <c r="B1127" t="s">
        <v>1314</v>
      </c>
      <c r="C1127" t="s">
        <v>2282</v>
      </c>
      <c r="D1127" t="s">
        <v>2283</v>
      </c>
      <c r="E1127">
        <v>1</v>
      </c>
      <c r="F1127" s="28">
        <v>27983</v>
      </c>
      <c r="G1127" t="s">
        <v>2275</v>
      </c>
      <c r="H1127" t="s">
        <v>66</v>
      </c>
      <c r="I1127">
        <v>2</v>
      </c>
      <c r="J1127" t="s">
        <v>1920</v>
      </c>
      <c r="K1127" s="19" t="str">
        <f t="shared" si="102"/>
        <v>w</v>
      </c>
      <c r="L1127" s="19" t="str">
        <f t="shared" si="103"/>
        <v>EC</v>
      </c>
      <c r="M1127" s="19" t="str">
        <f t="shared" si="104"/>
        <v>2024</v>
      </c>
      <c r="N1127" s="19" t="str">
        <f t="shared" si="105"/>
        <v>2024 EC 2</v>
      </c>
      <c r="O1127" s="19">
        <f>INDEX('Points ref'!B:B, MATCH($N1127, 'Points ref'!A:A, 0))</f>
        <v>105</v>
      </c>
      <c r="P1127" s="21" t="str">
        <f t="shared" si="106"/>
        <v>[TUR] GUNGOR, Volkan (8a4d52e5)</v>
      </c>
      <c r="Q1127" s="30">
        <f t="shared" ca="1" si="107"/>
        <v>49</v>
      </c>
    </row>
    <row r="1128" spans="1:17" x14ac:dyDescent="0.2">
      <c r="A1128" t="s">
        <v>2284</v>
      </c>
      <c r="B1128" t="s">
        <v>40</v>
      </c>
      <c r="C1128" t="s">
        <v>2285</v>
      </c>
      <c r="D1128" t="s">
        <v>2286</v>
      </c>
      <c r="E1128">
        <v>1</v>
      </c>
      <c r="F1128" s="28">
        <v>25202</v>
      </c>
      <c r="G1128" t="s">
        <v>2275</v>
      </c>
      <c r="H1128" t="s">
        <v>66</v>
      </c>
      <c r="I1128">
        <v>3</v>
      </c>
      <c r="J1128" t="s">
        <v>1920</v>
      </c>
      <c r="K1128" s="19" t="str">
        <f t="shared" si="102"/>
        <v>w</v>
      </c>
      <c r="L1128" s="19" t="str">
        <f t="shared" si="103"/>
        <v>EC</v>
      </c>
      <c r="M1128" s="19" t="str">
        <f t="shared" si="104"/>
        <v>2024</v>
      </c>
      <c r="N1128" s="19" t="str">
        <f t="shared" si="105"/>
        <v>2024 EC 3</v>
      </c>
      <c r="O1128" s="19">
        <f>INDEX('Points ref'!B:B, MATCH($N1128, 'Points ref'!A:A, 0))</f>
        <v>70</v>
      </c>
      <c r="P1128" s="21" t="str">
        <f t="shared" si="106"/>
        <v>[POL] BIELICKI, Zbigniew (cfae451d)</v>
      </c>
      <c r="Q1128" s="30">
        <f t="shared" ca="1" si="107"/>
        <v>57</v>
      </c>
    </row>
    <row r="1129" spans="1:17" x14ac:dyDescent="0.2">
      <c r="A1129" t="s">
        <v>2287</v>
      </c>
      <c r="B1129" t="s">
        <v>472</v>
      </c>
      <c r="C1129" t="s">
        <v>2288</v>
      </c>
      <c r="D1129" t="s">
        <v>2289</v>
      </c>
      <c r="E1129">
        <v>1</v>
      </c>
      <c r="F1129" s="28">
        <v>29220</v>
      </c>
      <c r="G1129" t="s">
        <v>2275</v>
      </c>
      <c r="H1129" t="s">
        <v>93</v>
      </c>
      <c r="I1129">
        <v>1</v>
      </c>
      <c r="J1129" t="s">
        <v>1920</v>
      </c>
      <c r="K1129" s="19" t="str">
        <f t="shared" si="102"/>
        <v>w</v>
      </c>
      <c r="L1129" s="19" t="str">
        <f t="shared" si="103"/>
        <v>EC</v>
      </c>
      <c r="M1129" s="19" t="str">
        <f t="shared" si="104"/>
        <v>2024</v>
      </c>
      <c r="N1129" s="19" t="str">
        <f t="shared" si="105"/>
        <v>2024 EC 1</v>
      </c>
      <c r="O1129" s="19">
        <f>INDEX('Points ref'!B:B, MATCH($N1129, 'Points ref'!A:A, 0))</f>
        <v>175</v>
      </c>
      <c r="P1129" s="21" t="str">
        <f t="shared" si="106"/>
        <v>[SWE] ANDERSSON, Jimmy (d7cf2adf)</v>
      </c>
      <c r="Q1129" s="30">
        <f t="shared" ca="1" si="107"/>
        <v>46</v>
      </c>
    </row>
    <row r="1130" spans="1:17" x14ac:dyDescent="0.2">
      <c r="A1130" t="s">
        <v>2290</v>
      </c>
      <c r="B1130" t="s">
        <v>16</v>
      </c>
      <c r="C1130" t="s">
        <v>2291</v>
      </c>
      <c r="D1130" t="s">
        <v>430</v>
      </c>
      <c r="E1130">
        <v>1</v>
      </c>
      <c r="F1130" s="28">
        <v>27806</v>
      </c>
      <c r="G1130" t="s">
        <v>2275</v>
      </c>
      <c r="H1130" t="s">
        <v>93</v>
      </c>
      <c r="I1130">
        <v>2</v>
      </c>
      <c r="J1130" t="s">
        <v>1920</v>
      </c>
      <c r="K1130" s="19" t="str">
        <f t="shared" si="102"/>
        <v>w</v>
      </c>
      <c r="L1130" s="19" t="str">
        <f t="shared" si="103"/>
        <v>EC</v>
      </c>
      <c r="M1130" s="19" t="str">
        <f t="shared" si="104"/>
        <v>2024</v>
      </c>
      <c r="N1130" s="19" t="str">
        <f t="shared" si="105"/>
        <v>2024 EC 2</v>
      </c>
      <c r="O1130" s="19">
        <f>INDEX('Points ref'!B:B, MATCH($N1130, 'Points ref'!A:A, 0))</f>
        <v>105</v>
      </c>
      <c r="P1130" s="21" t="str">
        <f t="shared" si="106"/>
        <v>[FRA] SCHMITT, Jerome (fe8d4bd1)</v>
      </c>
      <c r="Q1130" s="30">
        <f t="shared" ca="1" si="107"/>
        <v>49</v>
      </c>
    </row>
    <row r="1131" spans="1:17" x14ac:dyDescent="0.2">
      <c r="A1131" t="s">
        <v>2292</v>
      </c>
      <c r="B1131" t="s">
        <v>53</v>
      </c>
      <c r="C1131" t="s">
        <v>2293</v>
      </c>
      <c r="D1131" t="s">
        <v>2294</v>
      </c>
      <c r="E1131">
        <v>2</v>
      </c>
      <c r="F1131" s="28">
        <v>32046</v>
      </c>
      <c r="G1131" t="s">
        <v>2295</v>
      </c>
      <c r="H1131" t="s">
        <v>117</v>
      </c>
      <c r="I1131">
        <v>1</v>
      </c>
      <c r="J1131" t="s">
        <v>1920</v>
      </c>
      <c r="K1131" s="19" t="str">
        <f t="shared" si="102"/>
        <v>w</v>
      </c>
      <c r="L1131" s="19" t="str">
        <f t="shared" si="103"/>
        <v>EC</v>
      </c>
      <c r="M1131" s="19" t="str">
        <f t="shared" si="104"/>
        <v>2024</v>
      </c>
      <c r="N1131" s="19" t="str">
        <f t="shared" si="105"/>
        <v>2024 EC 1</v>
      </c>
      <c r="O1131" s="19">
        <f>INDEX('Points ref'!B:B, MATCH($N1131, 'Points ref'!A:A, 0))</f>
        <v>175</v>
      </c>
      <c r="P1131" s="21" t="str">
        <f t="shared" si="106"/>
        <v>[GER] KORTMANN, Daniela (67e71dab)</v>
      </c>
      <c r="Q1131" s="30">
        <f t="shared" ca="1" si="107"/>
        <v>38</v>
      </c>
    </row>
    <row r="1132" spans="1:17" x14ac:dyDescent="0.2">
      <c r="A1132" t="s">
        <v>128</v>
      </c>
      <c r="B1132" t="s">
        <v>31</v>
      </c>
      <c r="C1132" t="s">
        <v>129</v>
      </c>
      <c r="D1132" t="s">
        <v>130</v>
      </c>
      <c r="E1132">
        <v>2</v>
      </c>
      <c r="F1132" s="28">
        <v>32604</v>
      </c>
      <c r="G1132" t="s">
        <v>2295</v>
      </c>
      <c r="H1132" t="s">
        <v>117</v>
      </c>
      <c r="I1132">
        <v>2</v>
      </c>
      <c r="J1132" t="s">
        <v>1920</v>
      </c>
      <c r="K1132" s="19" t="str">
        <f t="shared" si="102"/>
        <v>w</v>
      </c>
      <c r="L1132" s="19" t="str">
        <f t="shared" si="103"/>
        <v>EC</v>
      </c>
      <c r="M1132" s="19" t="str">
        <f t="shared" si="104"/>
        <v>2024</v>
      </c>
      <c r="N1132" s="19" t="str">
        <f t="shared" si="105"/>
        <v>2024 EC 2</v>
      </c>
      <c r="O1132" s="19">
        <f>INDEX('Points ref'!B:B, MATCH($N1132, 'Points ref'!A:A, 0))</f>
        <v>105</v>
      </c>
      <c r="P1132" s="21" t="str">
        <f t="shared" si="106"/>
        <v>[GEO] TARUASHVILI, Maia (a4ddbf84)</v>
      </c>
      <c r="Q1132" s="30">
        <f t="shared" ca="1" si="107"/>
        <v>36</v>
      </c>
    </row>
    <row r="1133" spans="1:17" x14ac:dyDescent="0.2">
      <c r="A1133" t="s">
        <v>2296</v>
      </c>
      <c r="B1133" t="s">
        <v>27</v>
      </c>
      <c r="C1133" t="s">
        <v>2297</v>
      </c>
      <c r="D1133" t="s">
        <v>2298</v>
      </c>
      <c r="E1133">
        <v>2</v>
      </c>
      <c r="F1133" s="28">
        <v>24349</v>
      </c>
      <c r="G1133" t="s">
        <v>2295</v>
      </c>
      <c r="H1133" t="s">
        <v>117</v>
      </c>
      <c r="I1133">
        <v>3</v>
      </c>
      <c r="J1133" t="s">
        <v>1920</v>
      </c>
      <c r="K1133" s="19" t="str">
        <f t="shared" si="102"/>
        <v>w</v>
      </c>
      <c r="L1133" s="19" t="str">
        <f t="shared" si="103"/>
        <v>EC</v>
      </c>
      <c r="M1133" s="19" t="str">
        <f t="shared" si="104"/>
        <v>2024</v>
      </c>
      <c r="N1133" s="19" t="str">
        <f t="shared" si="105"/>
        <v>2024 EC 3</v>
      </c>
      <c r="O1133" s="19">
        <f>INDEX('Points ref'!B:B, MATCH($N1133, 'Points ref'!A:A, 0))</f>
        <v>70</v>
      </c>
      <c r="P1133" s="21" t="str">
        <f t="shared" si="106"/>
        <v>[ITA] DELL ACCIO, Rosanna (74a1189e)</v>
      </c>
      <c r="Q1133" s="30">
        <f t="shared" ca="1" si="107"/>
        <v>59</v>
      </c>
    </row>
    <row r="1134" spans="1:17" x14ac:dyDescent="0.2">
      <c r="A1134" t="s">
        <v>2299</v>
      </c>
      <c r="B1134" t="s">
        <v>53</v>
      </c>
      <c r="C1134" t="s">
        <v>2300</v>
      </c>
      <c r="D1134" t="s">
        <v>2301</v>
      </c>
      <c r="E1134">
        <v>1</v>
      </c>
      <c r="F1134" s="28">
        <v>23509</v>
      </c>
      <c r="G1134" t="s">
        <v>2302</v>
      </c>
      <c r="H1134" t="s">
        <v>106</v>
      </c>
      <c r="I1134">
        <v>1</v>
      </c>
      <c r="J1134" t="s">
        <v>1920</v>
      </c>
      <c r="K1134" s="19" t="str">
        <f t="shared" si="102"/>
        <v>w</v>
      </c>
      <c r="L1134" s="19" t="str">
        <f t="shared" si="103"/>
        <v>EC</v>
      </c>
      <c r="M1134" s="19" t="str">
        <f t="shared" si="104"/>
        <v>2024</v>
      </c>
      <c r="N1134" s="19" t="str">
        <f t="shared" si="105"/>
        <v>2024 EC 1</v>
      </c>
      <c r="O1134" s="19">
        <f>INDEX('Points ref'!B:B, MATCH($N1134, 'Points ref'!A:A, 0))</f>
        <v>175</v>
      </c>
      <c r="P1134" s="21" t="str">
        <f t="shared" si="106"/>
        <v>[GER] LANGE, Olaf (7825aa16)</v>
      </c>
      <c r="Q1134" s="30">
        <f t="shared" ca="1" si="107"/>
        <v>61</v>
      </c>
    </row>
    <row r="1135" spans="1:17" x14ac:dyDescent="0.2">
      <c r="A1135" t="s">
        <v>2303</v>
      </c>
      <c r="B1135" t="s">
        <v>1314</v>
      </c>
      <c r="C1135" t="s">
        <v>2304</v>
      </c>
      <c r="D1135" t="s">
        <v>2305</v>
      </c>
      <c r="E1135">
        <v>1</v>
      </c>
      <c r="F1135" s="28">
        <v>23674</v>
      </c>
      <c r="G1135" t="s">
        <v>2302</v>
      </c>
      <c r="H1135" t="s">
        <v>106</v>
      </c>
      <c r="I1135">
        <v>2</v>
      </c>
      <c r="J1135" t="s">
        <v>1920</v>
      </c>
      <c r="K1135" s="19" t="str">
        <f t="shared" si="102"/>
        <v>w</v>
      </c>
      <c r="L1135" s="19" t="str">
        <f t="shared" si="103"/>
        <v>EC</v>
      </c>
      <c r="M1135" s="19" t="str">
        <f t="shared" si="104"/>
        <v>2024</v>
      </c>
      <c r="N1135" s="19" t="str">
        <f t="shared" si="105"/>
        <v>2024 EC 2</v>
      </c>
      <c r="O1135" s="19">
        <f>INDEX('Points ref'!B:B, MATCH($N1135, 'Points ref'!A:A, 0))</f>
        <v>105</v>
      </c>
      <c r="P1135" s="21" t="str">
        <f t="shared" si="106"/>
        <v>[TUR] OLCAY, Murat (2299664a)</v>
      </c>
      <c r="Q1135" s="30">
        <f t="shared" ca="1" si="107"/>
        <v>61</v>
      </c>
    </row>
    <row r="1136" spans="1:17" x14ac:dyDescent="0.2">
      <c r="A1136" t="s">
        <v>1725</v>
      </c>
      <c r="B1136" t="s">
        <v>44</v>
      </c>
      <c r="C1136" t="s">
        <v>1726</v>
      </c>
      <c r="D1136" t="s">
        <v>1727</v>
      </c>
      <c r="E1136">
        <v>1</v>
      </c>
      <c r="F1136" s="28">
        <v>33213</v>
      </c>
      <c r="G1136" t="s">
        <v>19</v>
      </c>
      <c r="H1136" t="s">
        <v>51</v>
      </c>
      <c r="I1136">
        <v>1</v>
      </c>
      <c r="J1136" t="s">
        <v>2306</v>
      </c>
      <c r="K1136" s="19" t="str">
        <f t="shared" si="102"/>
        <v>m</v>
      </c>
      <c r="L1136" s="19" t="str">
        <f t="shared" si="103"/>
        <v>Cup</v>
      </c>
      <c r="M1136" s="19" t="str">
        <f t="shared" si="104"/>
        <v>2024</v>
      </c>
      <c r="N1136" s="19" t="str">
        <f t="shared" si="105"/>
        <v>2024 Cup 1</v>
      </c>
      <c r="O1136" s="19">
        <f>INDEX('Points ref'!B:B, MATCH($N1136, 'Points ref'!A:A, 0))</f>
        <v>35</v>
      </c>
      <c r="P1136" s="21" t="str">
        <f t="shared" si="106"/>
        <v>[BEL] MILIOTO, Antonino (fea69f46)</v>
      </c>
      <c r="Q1136" s="30">
        <f t="shared" ca="1" si="107"/>
        <v>35</v>
      </c>
    </row>
    <row r="1137" spans="1:17" x14ac:dyDescent="0.2">
      <c r="A1137" t="s">
        <v>2307</v>
      </c>
      <c r="B1137" t="s">
        <v>287</v>
      </c>
      <c r="C1137" t="s">
        <v>2308</v>
      </c>
      <c r="D1137" t="s">
        <v>2309</v>
      </c>
      <c r="E1137">
        <v>1</v>
      </c>
      <c r="F1137" s="28">
        <v>32887</v>
      </c>
      <c r="G1137" t="s">
        <v>19</v>
      </c>
      <c r="H1137" t="s">
        <v>51</v>
      </c>
      <c r="I1137">
        <v>2</v>
      </c>
      <c r="J1137" t="s">
        <v>2306</v>
      </c>
      <c r="K1137" s="19" t="str">
        <f t="shared" si="102"/>
        <v>m</v>
      </c>
      <c r="L1137" s="19" t="str">
        <f t="shared" si="103"/>
        <v>Cup</v>
      </c>
      <c r="M1137" s="19" t="str">
        <f t="shared" si="104"/>
        <v>2024</v>
      </c>
      <c r="N1137" s="19" t="str">
        <f t="shared" si="105"/>
        <v>2024 Cup 2</v>
      </c>
      <c r="O1137" s="19">
        <f>INDEX('Points ref'!B:B, MATCH($N1137, 'Points ref'!A:A, 0))</f>
        <v>21</v>
      </c>
      <c r="P1137" s="21" t="str">
        <f t="shared" si="106"/>
        <v>[AUT] SCHANTL, Manuel (cf451dc6)</v>
      </c>
      <c r="Q1137" s="30">
        <f t="shared" ca="1" si="107"/>
        <v>35</v>
      </c>
    </row>
    <row r="1138" spans="1:17" x14ac:dyDescent="0.2">
      <c r="A1138" t="s">
        <v>2310</v>
      </c>
      <c r="B1138" t="s">
        <v>53</v>
      </c>
      <c r="C1138" t="s">
        <v>2311</v>
      </c>
      <c r="D1138" t="s">
        <v>2312</v>
      </c>
      <c r="E1138">
        <v>2</v>
      </c>
      <c r="F1138" s="28">
        <v>33113</v>
      </c>
      <c r="G1138" t="s">
        <v>116</v>
      </c>
      <c r="H1138" t="s">
        <v>117</v>
      </c>
      <c r="I1138">
        <v>1</v>
      </c>
      <c r="J1138" t="s">
        <v>2306</v>
      </c>
      <c r="K1138" s="19" t="str">
        <f t="shared" si="102"/>
        <v>w</v>
      </c>
      <c r="L1138" s="19" t="str">
        <f t="shared" si="103"/>
        <v>Cup</v>
      </c>
      <c r="M1138" s="19" t="str">
        <f t="shared" si="104"/>
        <v>2024</v>
      </c>
      <c r="N1138" s="19" t="str">
        <f t="shared" si="105"/>
        <v>2024 Cup 1</v>
      </c>
      <c r="O1138" s="19">
        <f>INDEX('Points ref'!B:B, MATCH($N1138, 'Points ref'!A:A, 0))</f>
        <v>35</v>
      </c>
      <c r="P1138" s="21" t="str">
        <f t="shared" si="106"/>
        <v>[GER] GROENING, Anna (55ee3a13)</v>
      </c>
      <c r="Q1138" s="30">
        <f t="shared" ca="1" si="107"/>
        <v>35</v>
      </c>
    </row>
    <row r="1139" spans="1:17" x14ac:dyDescent="0.2">
      <c r="A1139" t="s">
        <v>2313</v>
      </c>
      <c r="B1139" t="s">
        <v>53</v>
      </c>
      <c r="C1139" t="s">
        <v>2314</v>
      </c>
      <c r="D1139" t="s">
        <v>2315</v>
      </c>
      <c r="E1139">
        <v>2</v>
      </c>
      <c r="F1139" s="28">
        <v>32917</v>
      </c>
      <c r="G1139" t="s">
        <v>116</v>
      </c>
      <c r="H1139" t="s">
        <v>117</v>
      </c>
      <c r="I1139">
        <v>2</v>
      </c>
      <c r="J1139" t="s">
        <v>2306</v>
      </c>
      <c r="K1139" s="19" t="str">
        <f t="shared" si="102"/>
        <v>w</v>
      </c>
      <c r="L1139" s="19" t="str">
        <f t="shared" si="103"/>
        <v>Cup</v>
      </c>
      <c r="M1139" s="19" t="str">
        <f t="shared" si="104"/>
        <v>2024</v>
      </c>
      <c r="N1139" s="19" t="str">
        <f t="shared" si="105"/>
        <v>2024 Cup 2</v>
      </c>
      <c r="O1139" s="19">
        <f>INDEX('Points ref'!B:B, MATCH($N1139, 'Points ref'!A:A, 0))</f>
        <v>21</v>
      </c>
      <c r="P1139" s="21" t="str">
        <f t="shared" si="106"/>
        <v>[GER] LINDMUELLER, Hilke Christine (e69e44d1)</v>
      </c>
      <c r="Q1139" s="30">
        <f t="shared" ca="1" si="107"/>
        <v>35</v>
      </c>
    </row>
    <row r="1140" spans="1:17" x14ac:dyDescent="0.2">
      <c r="A1140" t="s">
        <v>2316</v>
      </c>
      <c r="B1140" t="s">
        <v>53</v>
      </c>
      <c r="C1140" t="s">
        <v>2317</v>
      </c>
      <c r="D1140" t="s">
        <v>2318</v>
      </c>
      <c r="E1140">
        <v>1</v>
      </c>
      <c r="F1140" s="28">
        <v>32025</v>
      </c>
      <c r="G1140" t="s">
        <v>145</v>
      </c>
      <c r="H1140" t="s">
        <v>66</v>
      </c>
      <c r="I1140">
        <v>1</v>
      </c>
      <c r="J1140" t="s">
        <v>2306</v>
      </c>
      <c r="K1140" s="19" t="str">
        <f t="shared" si="102"/>
        <v>m</v>
      </c>
      <c r="L1140" s="19" t="str">
        <f t="shared" si="103"/>
        <v>Cup</v>
      </c>
      <c r="M1140" s="19" t="str">
        <f t="shared" si="104"/>
        <v>2024</v>
      </c>
      <c r="N1140" s="19" t="str">
        <f t="shared" si="105"/>
        <v>2024 Cup 1</v>
      </c>
      <c r="O1140" s="19">
        <f>INDEX('Points ref'!B:B, MATCH($N1140, 'Points ref'!A:A, 0))</f>
        <v>35</v>
      </c>
      <c r="P1140" s="21" t="str">
        <f t="shared" si="106"/>
        <v>[GER] SCHMIDT, Dominic (498f251d)</v>
      </c>
      <c r="Q1140" s="30">
        <f t="shared" ca="1" si="107"/>
        <v>38</v>
      </c>
    </row>
    <row r="1141" spans="1:17" x14ac:dyDescent="0.2">
      <c r="A1141" t="s">
        <v>1622</v>
      </c>
      <c r="B1141" t="s">
        <v>132</v>
      </c>
      <c r="C1141" t="s">
        <v>1623</v>
      </c>
      <c r="D1141" t="s">
        <v>411</v>
      </c>
      <c r="E1141">
        <v>1</v>
      </c>
      <c r="F1141" s="28">
        <v>31823</v>
      </c>
      <c r="G1141" t="s">
        <v>145</v>
      </c>
      <c r="H1141" t="s">
        <v>66</v>
      </c>
      <c r="I1141">
        <v>2</v>
      </c>
      <c r="J1141" t="s">
        <v>2306</v>
      </c>
      <c r="K1141" s="19" t="str">
        <f t="shared" si="102"/>
        <v>m</v>
      </c>
      <c r="L1141" s="19" t="str">
        <f t="shared" si="103"/>
        <v>Cup</v>
      </c>
      <c r="M1141" s="19" t="str">
        <f t="shared" si="104"/>
        <v>2024</v>
      </c>
      <c r="N1141" s="19" t="str">
        <f t="shared" si="105"/>
        <v>2024 Cup 2</v>
      </c>
      <c r="O1141" s="19">
        <f>INDEX('Points ref'!B:B, MATCH($N1141, 'Points ref'!A:A, 0))</f>
        <v>21</v>
      </c>
      <c r="P1141" s="21" t="str">
        <f t="shared" si="106"/>
        <v>[GBR] GREEN, Adam (181b8733)</v>
      </c>
      <c r="Q1141" s="30">
        <f t="shared" ca="1" si="107"/>
        <v>38</v>
      </c>
    </row>
    <row r="1142" spans="1:17" x14ac:dyDescent="0.2">
      <c r="A1142" t="s">
        <v>1734</v>
      </c>
      <c r="B1142" t="s">
        <v>44</v>
      </c>
      <c r="C1142" t="s">
        <v>1735</v>
      </c>
      <c r="D1142" t="s">
        <v>1304</v>
      </c>
      <c r="E1142">
        <v>1</v>
      </c>
      <c r="F1142" s="28">
        <v>31969</v>
      </c>
      <c r="G1142" t="s">
        <v>145</v>
      </c>
      <c r="H1142" t="s">
        <v>66</v>
      </c>
      <c r="I1142">
        <v>3</v>
      </c>
      <c r="J1142" t="s">
        <v>2306</v>
      </c>
      <c r="K1142" s="19" t="str">
        <f t="shared" si="102"/>
        <v>m</v>
      </c>
      <c r="L1142" s="19" t="str">
        <f t="shared" si="103"/>
        <v>Cup</v>
      </c>
      <c r="M1142" s="19" t="str">
        <f t="shared" si="104"/>
        <v>2024</v>
      </c>
      <c r="N1142" s="19" t="str">
        <f t="shared" si="105"/>
        <v>2024 Cup 3</v>
      </c>
      <c r="O1142" s="19">
        <f>INDEX('Points ref'!B:B, MATCH($N1142, 'Points ref'!A:A, 0))</f>
        <v>14</v>
      </c>
      <c r="P1142" s="21" t="str">
        <f t="shared" si="106"/>
        <v>[BEL] LAURIA, Philippe (795c95bb)</v>
      </c>
      <c r="Q1142" s="30">
        <f t="shared" ca="1" si="107"/>
        <v>38</v>
      </c>
    </row>
    <row r="1143" spans="1:17" x14ac:dyDescent="0.2">
      <c r="A1143" t="s">
        <v>1731</v>
      </c>
      <c r="B1143" t="s">
        <v>44</v>
      </c>
      <c r="C1143" t="s">
        <v>1732</v>
      </c>
      <c r="D1143" t="s">
        <v>1733</v>
      </c>
      <c r="E1143">
        <v>1</v>
      </c>
      <c r="F1143" s="28">
        <v>33568</v>
      </c>
      <c r="G1143" t="s">
        <v>145</v>
      </c>
      <c r="H1143" t="s">
        <v>66</v>
      </c>
      <c r="I1143">
        <v>3</v>
      </c>
      <c r="J1143" t="s">
        <v>2306</v>
      </c>
      <c r="K1143" s="19" t="str">
        <f t="shared" si="102"/>
        <v>m</v>
      </c>
      <c r="L1143" s="19" t="str">
        <f t="shared" si="103"/>
        <v>Cup</v>
      </c>
      <c r="M1143" s="19" t="str">
        <f t="shared" si="104"/>
        <v>2024</v>
      </c>
      <c r="N1143" s="19" t="str">
        <f t="shared" si="105"/>
        <v>2024 Cup 3</v>
      </c>
      <c r="O1143" s="19">
        <f>INDEX('Points ref'!B:B, MATCH($N1143, 'Points ref'!A:A, 0))</f>
        <v>14</v>
      </c>
      <c r="P1143" s="21" t="str">
        <f t="shared" si="106"/>
        <v>[BEL] TAFILI, Drilon (75ddc938)</v>
      </c>
      <c r="Q1143" s="30">
        <f t="shared" ca="1" si="107"/>
        <v>34</v>
      </c>
    </row>
    <row r="1144" spans="1:17" x14ac:dyDescent="0.2">
      <c r="A1144" t="s">
        <v>191</v>
      </c>
      <c r="B1144" t="s">
        <v>44</v>
      </c>
      <c r="C1144" t="s">
        <v>192</v>
      </c>
      <c r="D1144" t="s">
        <v>193</v>
      </c>
      <c r="E1144">
        <v>1</v>
      </c>
      <c r="F1144" s="28">
        <v>31883</v>
      </c>
      <c r="G1144" t="s">
        <v>145</v>
      </c>
      <c r="H1144" t="s">
        <v>79</v>
      </c>
      <c r="I1144">
        <v>1</v>
      </c>
      <c r="J1144" t="s">
        <v>2306</v>
      </c>
      <c r="K1144" s="19" t="str">
        <f t="shared" si="102"/>
        <v>m</v>
      </c>
      <c r="L1144" s="19" t="str">
        <f t="shared" si="103"/>
        <v>Cup</v>
      </c>
      <c r="M1144" s="19" t="str">
        <f t="shared" si="104"/>
        <v>2024</v>
      </c>
      <c r="N1144" s="19" t="str">
        <f t="shared" si="105"/>
        <v>2024 Cup 1</v>
      </c>
      <c r="O1144" s="19">
        <f>INDEX('Points ref'!B:B, MATCH($N1144, 'Points ref'!A:A, 0))</f>
        <v>35</v>
      </c>
      <c r="P1144" s="21" t="str">
        <f t="shared" si="106"/>
        <v>[BEL] HANCI, Osman (3727dce5)</v>
      </c>
      <c r="Q1144" s="30">
        <f t="shared" ca="1" si="107"/>
        <v>38</v>
      </c>
    </row>
    <row r="1145" spans="1:17" x14ac:dyDescent="0.2">
      <c r="A1145" t="s">
        <v>1945</v>
      </c>
      <c r="B1145" t="s">
        <v>226</v>
      </c>
      <c r="C1145" t="s">
        <v>1946</v>
      </c>
      <c r="D1145" t="s">
        <v>402</v>
      </c>
      <c r="E1145">
        <v>1</v>
      </c>
      <c r="F1145" s="28">
        <v>32993</v>
      </c>
      <c r="G1145" t="s">
        <v>145</v>
      </c>
      <c r="H1145" t="s">
        <v>79</v>
      </c>
      <c r="I1145">
        <v>2</v>
      </c>
      <c r="J1145" t="s">
        <v>2306</v>
      </c>
      <c r="K1145" s="19" t="str">
        <f t="shared" si="102"/>
        <v>m</v>
      </c>
      <c r="L1145" s="19" t="str">
        <f t="shared" si="103"/>
        <v>Cup</v>
      </c>
      <c r="M1145" s="19" t="str">
        <f t="shared" si="104"/>
        <v>2024</v>
      </c>
      <c r="N1145" s="19" t="str">
        <f t="shared" si="105"/>
        <v>2024 Cup 2</v>
      </c>
      <c r="O1145" s="19">
        <f>INDEX('Points ref'!B:B, MATCH($N1145, 'Points ref'!A:A, 0))</f>
        <v>21</v>
      </c>
      <c r="P1145" s="21" t="str">
        <f t="shared" si="106"/>
        <v>[SLO] ZGAJNER, Marko (7b638287)</v>
      </c>
      <c r="Q1145" s="30">
        <f t="shared" ca="1" si="107"/>
        <v>35</v>
      </c>
    </row>
    <row r="1146" spans="1:17" x14ac:dyDescent="0.2">
      <c r="A1146" t="s">
        <v>2319</v>
      </c>
      <c r="B1146" t="s">
        <v>536</v>
      </c>
      <c r="C1146" t="s">
        <v>2320</v>
      </c>
      <c r="D1146" t="s">
        <v>2321</v>
      </c>
      <c r="E1146">
        <v>1</v>
      </c>
      <c r="F1146" s="28">
        <v>32559</v>
      </c>
      <c r="G1146" t="s">
        <v>145</v>
      </c>
      <c r="H1146" t="s">
        <v>79</v>
      </c>
      <c r="I1146">
        <v>3</v>
      </c>
      <c r="J1146" t="s">
        <v>2306</v>
      </c>
      <c r="K1146" s="19" t="str">
        <f t="shared" si="102"/>
        <v>m</v>
      </c>
      <c r="L1146" s="19" t="str">
        <f t="shared" si="103"/>
        <v>Cup</v>
      </c>
      <c r="M1146" s="19" t="str">
        <f t="shared" si="104"/>
        <v>2024</v>
      </c>
      <c r="N1146" s="19" t="str">
        <f t="shared" si="105"/>
        <v>2024 Cup 3</v>
      </c>
      <c r="O1146" s="19">
        <f>INDEX('Points ref'!B:B, MATCH($N1146, 'Points ref'!A:A, 0))</f>
        <v>14</v>
      </c>
      <c r="P1146" s="21" t="str">
        <f t="shared" si="106"/>
        <v>[UKR] KASAP, Vitalii (62cbece2)</v>
      </c>
      <c r="Q1146" s="30">
        <f t="shared" ca="1" si="107"/>
        <v>36</v>
      </c>
    </row>
    <row r="1147" spans="1:17" x14ac:dyDescent="0.2">
      <c r="A1147" t="s">
        <v>2322</v>
      </c>
      <c r="B1147" t="s">
        <v>53</v>
      </c>
      <c r="C1147" t="s">
        <v>2323</v>
      </c>
      <c r="D1147" t="s">
        <v>2324</v>
      </c>
      <c r="E1147">
        <v>1</v>
      </c>
      <c r="F1147" s="28">
        <v>31859</v>
      </c>
      <c r="G1147" t="s">
        <v>145</v>
      </c>
      <c r="H1147" t="s">
        <v>79</v>
      </c>
      <c r="I1147">
        <v>3</v>
      </c>
      <c r="J1147" t="s">
        <v>2306</v>
      </c>
      <c r="K1147" s="19" t="str">
        <f t="shared" si="102"/>
        <v>m</v>
      </c>
      <c r="L1147" s="19" t="str">
        <f t="shared" si="103"/>
        <v>Cup</v>
      </c>
      <c r="M1147" s="19" t="str">
        <f t="shared" si="104"/>
        <v>2024</v>
      </c>
      <c r="N1147" s="19" t="str">
        <f t="shared" si="105"/>
        <v>2024 Cup 3</v>
      </c>
      <c r="O1147" s="19">
        <f>INDEX('Points ref'!B:B, MATCH($N1147, 'Points ref'!A:A, 0))</f>
        <v>14</v>
      </c>
      <c r="P1147" s="21" t="str">
        <f t="shared" si="106"/>
        <v>[GER] WOLF, Oliver (91718c69)</v>
      </c>
      <c r="Q1147" s="30">
        <f t="shared" ca="1" si="107"/>
        <v>38</v>
      </c>
    </row>
    <row r="1148" spans="1:17" x14ac:dyDescent="0.2">
      <c r="A1148" t="s">
        <v>968</v>
      </c>
      <c r="B1148" t="s">
        <v>923</v>
      </c>
      <c r="C1148" t="s">
        <v>969</v>
      </c>
      <c r="D1148" t="s">
        <v>970</v>
      </c>
      <c r="E1148">
        <v>1</v>
      </c>
      <c r="F1148" s="28">
        <v>32913</v>
      </c>
      <c r="G1148" t="s">
        <v>145</v>
      </c>
      <c r="H1148" t="s">
        <v>93</v>
      </c>
      <c r="I1148">
        <v>1</v>
      </c>
      <c r="J1148" t="s">
        <v>2306</v>
      </c>
      <c r="K1148" s="19" t="str">
        <f t="shared" si="102"/>
        <v>m</v>
      </c>
      <c r="L1148" s="19" t="str">
        <f t="shared" si="103"/>
        <v>Cup</v>
      </c>
      <c r="M1148" s="19" t="str">
        <f t="shared" si="104"/>
        <v>2024</v>
      </c>
      <c r="N1148" s="19" t="str">
        <f t="shared" si="105"/>
        <v>2024 Cup 1</v>
      </c>
      <c r="O1148" s="19">
        <f>INDEX('Points ref'!B:B, MATCH($N1148, 'Points ref'!A:A, 0))</f>
        <v>35</v>
      </c>
      <c r="P1148" s="21" t="str">
        <f t="shared" si="106"/>
        <v>[KAZ] RUZUKULOV, Farkhad (42357efb)</v>
      </c>
      <c r="Q1148" s="30">
        <f t="shared" ca="1" si="107"/>
        <v>35</v>
      </c>
    </row>
    <row r="1149" spans="1:17" x14ac:dyDescent="0.2">
      <c r="A1149" t="s">
        <v>1998</v>
      </c>
      <c r="B1149" t="s">
        <v>44</v>
      </c>
      <c r="C1149" t="s">
        <v>1999</v>
      </c>
      <c r="D1149" t="s">
        <v>2000</v>
      </c>
      <c r="E1149">
        <v>1</v>
      </c>
      <c r="F1149" s="28">
        <v>32816</v>
      </c>
      <c r="G1149" t="s">
        <v>145</v>
      </c>
      <c r="H1149" t="s">
        <v>93</v>
      </c>
      <c r="I1149">
        <v>2</v>
      </c>
      <c r="J1149" t="s">
        <v>2306</v>
      </c>
      <c r="K1149" s="19" t="str">
        <f t="shared" si="102"/>
        <v>m</v>
      </c>
      <c r="L1149" s="19" t="str">
        <f t="shared" si="103"/>
        <v>Cup</v>
      </c>
      <c r="M1149" s="19" t="str">
        <f t="shared" si="104"/>
        <v>2024</v>
      </c>
      <c r="N1149" s="19" t="str">
        <f t="shared" si="105"/>
        <v>2024 Cup 2</v>
      </c>
      <c r="O1149" s="19">
        <f>INDEX('Points ref'!B:B, MATCH($N1149, 'Points ref'!A:A, 0))</f>
        <v>21</v>
      </c>
      <c r="P1149" s="21" t="str">
        <f t="shared" si="106"/>
        <v>[BEL] DE LAET, Gunnar (ae9dcccb)</v>
      </c>
      <c r="Q1149" s="30">
        <f t="shared" ca="1" si="107"/>
        <v>36</v>
      </c>
    </row>
    <row r="1150" spans="1:17" x14ac:dyDescent="0.2">
      <c r="A1150" t="s">
        <v>2328</v>
      </c>
      <c r="B1150" t="s">
        <v>53</v>
      </c>
      <c r="C1150" t="s">
        <v>2329</v>
      </c>
      <c r="D1150" t="s">
        <v>765</v>
      </c>
      <c r="E1150">
        <v>1</v>
      </c>
      <c r="F1150" s="28">
        <v>32905</v>
      </c>
      <c r="G1150" t="s">
        <v>145</v>
      </c>
      <c r="H1150" t="s">
        <v>93</v>
      </c>
      <c r="I1150">
        <v>3</v>
      </c>
      <c r="J1150" t="s">
        <v>2306</v>
      </c>
      <c r="K1150" s="19" t="str">
        <f t="shared" si="102"/>
        <v>m</v>
      </c>
      <c r="L1150" s="19" t="str">
        <f t="shared" si="103"/>
        <v>Cup</v>
      </c>
      <c r="M1150" s="19" t="str">
        <f t="shared" si="104"/>
        <v>2024</v>
      </c>
      <c r="N1150" s="19" t="str">
        <f t="shared" si="105"/>
        <v>2024 Cup 3</v>
      </c>
      <c r="O1150" s="19">
        <f>INDEX('Points ref'!B:B, MATCH($N1150, 'Points ref'!A:A, 0))</f>
        <v>14</v>
      </c>
      <c r="P1150" s="21" t="str">
        <f t="shared" si="106"/>
        <v>[GER] VARTANJAN, Artur (841923f2)</v>
      </c>
      <c r="Q1150" s="30">
        <f t="shared" ca="1" si="107"/>
        <v>35</v>
      </c>
    </row>
    <row r="1151" spans="1:17" x14ac:dyDescent="0.2">
      <c r="A1151" t="s">
        <v>2325</v>
      </c>
      <c r="B1151" t="s">
        <v>53</v>
      </c>
      <c r="C1151" t="s">
        <v>2326</v>
      </c>
      <c r="D1151" t="s">
        <v>2327</v>
      </c>
      <c r="E1151">
        <v>1</v>
      </c>
      <c r="F1151" s="28">
        <v>32120</v>
      </c>
      <c r="G1151" t="s">
        <v>145</v>
      </c>
      <c r="H1151" t="s">
        <v>93</v>
      </c>
      <c r="I1151">
        <v>3</v>
      </c>
      <c r="J1151" t="s">
        <v>2306</v>
      </c>
      <c r="K1151" s="19" t="str">
        <f t="shared" si="102"/>
        <v>m</v>
      </c>
      <c r="L1151" s="19" t="str">
        <f t="shared" si="103"/>
        <v>Cup</v>
      </c>
      <c r="M1151" s="19" t="str">
        <f t="shared" si="104"/>
        <v>2024</v>
      </c>
      <c r="N1151" s="19" t="str">
        <f t="shared" si="105"/>
        <v>2024 Cup 3</v>
      </c>
      <c r="O1151" s="19">
        <f>INDEX('Points ref'!B:B, MATCH($N1151, 'Points ref'!A:A, 0))</f>
        <v>14</v>
      </c>
      <c r="P1151" s="21" t="str">
        <f t="shared" si="106"/>
        <v>[GER] KLOESS, Volker (caa7be66)</v>
      </c>
      <c r="Q1151" s="30">
        <f t="shared" ca="1" si="107"/>
        <v>38</v>
      </c>
    </row>
    <row r="1152" spans="1:17" x14ac:dyDescent="0.2">
      <c r="A1152" t="s">
        <v>2330</v>
      </c>
      <c r="B1152" t="s">
        <v>132</v>
      </c>
      <c r="C1152" t="s">
        <v>2331</v>
      </c>
      <c r="D1152" t="s">
        <v>2332</v>
      </c>
      <c r="E1152">
        <v>1</v>
      </c>
      <c r="F1152" s="28">
        <v>31154</v>
      </c>
      <c r="G1152" t="s">
        <v>145</v>
      </c>
      <c r="H1152" t="s">
        <v>106</v>
      </c>
      <c r="I1152">
        <v>1</v>
      </c>
      <c r="J1152" t="s">
        <v>2306</v>
      </c>
      <c r="K1152" s="19" t="str">
        <f t="shared" si="102"/>
        <v>m</v>
      </c>
      <c r="L1152" s="19" t="str">
        <f t="shared" si="103"/>
        <v>Cup</v>
      </c>
      <c r="M1152" s="19" t="str">
        <f t="shared" si="104"/>
        <v>2024</v>
      </c>
      <c r="N1152" s="19" t="str">
        <f t="shared" si="105"/>
        <v>2024 Cup 1</v>
      </c>
      <c r="O1152" s="19">
        <f>INDEX('Points ref'!B:B, MATCH($N1152, 'Points ref'!A:A, 0))</f>
        <v>35</v>
      </c>
      <c r="P1152" s="21" t="str">
        <f t="shared" si="106"/>
        <v>[GBR] ALFAJARE, Yousef (d6ee7a78)</v>
      </c>
      <c r="Q1152" s="30">
        <f t="shared" ca="1" si="107"/>
        <v>40</v>
      </c>
    </row>
    <row r="1153" spans="1:17" x14ac:dyDescent="0.2">
      <c r="A1153" t="s">
        <v>2333</v>
      </c>
      <c r="B1153" t="s">
        <v>487</v>
      </c>
      <c r="C1153" t="s">
        <v>2334</v>
      </c>
      <c r="D1153" t="s">
        <v>2335</v>
      </c>
      <c r="E1153">
        <v>1</v>
      </c>
      <c r="F1153" s="28">
        <v>31209</v>
      </c>
      <c r="G1153" t="s">
        <v>145</v>
      </c>
      <c r="H1153" t="s">
        <v>106</v>
      </c>
      <c r="I1153">
        <v>2</v>
      </c>
      <c r="J1153" t="s">
        <v>2306</v>
      </c>
      <c r="K1153" s="19" t="str">
        <f t="shared" si="102"/>
        <v>m</v>
      </c>
      <c r="L1153" s="19" t="str">
        <f t="shared" si="103"/>
        <v>Cup</v>
      </c>
      <c r="M1153" s="19" t="str">
        <f t="shared" si="104"/>
        <v>2024</v>
      </c>
      <c r="N1153" s="19" t="str">
        <f t="shared" si="105"/>
        <v>2024 Cup 2</v>
      </c>
      <c r="O1153" s="19">
        <f>INDEX('Points ref'!B:B, MATCH($N1153, 'Points ref'!A:A, 0))</f>
        <v>21</v>
      </c>
      <c r="P1153" s="21" t="str">
        <f t="shared" si="106"/>
        <v>[CRO] KOLUNDZIJA, Dusko (e54b3643)</v>
      </c>
      <c r="Q1153" s="30">
        <f t="shared" ca="1" si="107"/>
        <v>40</v>
      </c>
    </row>
    <row r="1154" spans="1:17" x14ac:dyDescent="0.2">
      <c r="A1154" t="s">
        <v>1091</v>
      </c>
      <c r="B1154" t="s">
        <v>53</v>
      </c>
      <c r="C1154" t="s">
        <v>1092</v>
      </c>
      <c r="D1154" t="s">
        <v>1093</v>
      </c>
      <c r="E1154">
        <v>2</v>
      </c>
      <c r="F1154" s="28">
        <v>31782</v>
      </c>
      <c r="G1154" t="s">
        <v>229</v>
      </c>
      <c r="H1154" t="s">
        <v>127</v>
      </c>
      <c r="I1154">
        <v>1</v>
      </c>
      <c r="J1154" t="s">
        <v>2306</v>
      </c>
      <c r="K1154" s="19" t="str">
        <f t="shared" si="102"/>
        <v>w</v>
      </c>
      <c r="L1154" s="19" t="str">
        <f t="shared" si="103"/>
        <v>Cup</v>
      </c>
      <c r="M1154" s="19" t="str">
        <f t="shared" si="104"/>
        <v>2024</v>
      </c>
      <c r="N1154" s="19" t="str">
        <f t="shared" si="105"/>
        <v>2024 Cup 1</v>
      </c>
      <c r="O1154" s="19">
        <f>INDEX('Points ref'!B:B, MATCH($N1154, 'Points ref'!A:A, 0))</f>
        <v>35</v>
      </c>
      <c r="P1154" s="21" t="str">
        <f t="shared" si="106"/>
        <v>[GER] THIMSEN, Hanna (fbafebf3)</v>
      </c>
      <c r="Q1154" s="30">
        <f t="shared" ca="1" si="107"/>
        <v>38</v>
      </c>
    </row>
    <row r="1155" spans="1:17" x14ac:dyDescent="0.2">
      <c r="A1155">
        <v>69883941</v>
      </c>
      <c r="B1155" t="s">
        <v>53</v>
      </c>
      <c r="C1155" t="s">
        <v>257</v>
      </c>
      <c r="D1155" t="s">
        <v>250</v>
      </c>
      <c r="E1155">
        <v>2</v>
      </c>
      <c r="F1155" s="28">
        <v>32272</v>
      </c>
      <c r="G1155" t="s">
        <v>229</v>
      </c>
      <c r="H1155" t="s">
        <v>127</v>
      </c>
      <c r="I1155">
        <v>2</v>
      </c>
      <c r="J1155" t="s">
        <v>2306</v>
      </c>
      <c r="K1155" s="19" t="str">
        <f t="shared" ref="K1155:K1218" si="108">IF(MID(G1155,LEN($G1155)-1,1)="M","m","w")</f>
        <v>w</v>
      </c>
      <c r="L1155" s="19" t="str">
        <f t="shared" ref="L1155:L1218" si="109">IF(ISNUMBER(SEARCH("Cup", $J1155)), "Cup", IF(ISNUMBER(SEARCH("European Judo Championships", $J1155)), "EC", IF(ISNUMBER(SEARCH("World Championships", $J1155)), "WC", "")))</f>
        <v>Cup</v>
      </c>
      <c r="M1155" s="19" t="str">
        <f t="shared" ref="M1155:M1218" si="110">RIGHT($J1155, 4)</f>
        <v>2024</v>
      </c>
      <c r="N1155" s="19" t="str">
        <f t="shared" ref="N1155:N1218" si="111">M1155&amp;" "&amp;L1155&amp;" "&amp;I1155</f>
        <v>2024 Cup 2</v>
      </c>
      <c r="O1155" s="19">
        <f>INDEX('Points ref'!B:B, MATCH($N1155, 'Points ref'!A:A, 0))</f>
        <v>21</v>
      </c>
      <c r="P1155" s="21" t="str">
        <f t="shared" ref="P1155:P1218" si="112">"["&amp;B1155&amp;"] "&amp;C1155&amp;", "&amp;D1155&amp;" ("&amp;A1155&amp;")"</f>
        <v>[GER] ESCHENAUER, Jessica (69883941)</v>
      </c>
      <c r="Q1155" s="30">
        <f t="shared" ref="Q1155:Q1218" ca="1" si="113">YEAR(TODAY())-YEAR(F1155)</f>
        <v>37</v>
      </c>
    </row>
    <row r="1156" spans="1:17" x14ac:dyDescent="0.2">
      <c r="A1156" t="s">
        <v>2336</v>
      </c>
      <c r="B1156" t="s">
        <v>53</v>
      </c>
      <c r="C1156" t="s">
        <v>2337</v>
      </c>
      <c r="D1156" t="s">
        <v>2338</v>
      </c>
      <c r="E1156">
        <v>2</v>
      </c>
      <c r="F1156" s="28">
        <v>31285</v>
      </c>
      <c r="G1156" t="s">
        <v>229</v>
      </c>
      <c r="H1156" t="s">
        <v>127</v>
      </c>
      <c r="I1156">
        <v>3</v>
      </c>
      <c r="J1156" t="s">
        <v>2306</v>
      </c>
      <c r="K1156" s="19" t="str">
        <f t="shared" si="108"/>
        <v>w</v>
      </c>
      <c r="L1156" s="19" t="str">
        <f t="shared" si="109"/>
        <v>Cup</v>
      </c>
      <c r="M1156" s="19" t="str">
        <f t="shared" si="110"/>
        <v>2024</v>
      </c>
      <c r="N1156" s="19" t="str">
        <f t="shared" si="111"/>
        <v>2024 Cup 3</v>
      </c>
      <c r="O1156" s="19">
        <f>INDEX('Points ref'!B:B, MATCH($N1156, 'Points ref'!A:A, 0))</f>
        <v>14</v>
      </c>
      <c r="P1156" s="21" t="str">
        <f t="shared" si="112"/>
        <v>[GER] SCHEIDT, Linda Anna (69c2fda2)</v>
      </c>
      <c r="Q1156" s="30">
        <f t="shared" ca="1" si="113"/>
        <v>40</v>
      </c>
    </row>
    <row r="1157" spans="1:17" x14ac:dyDescent="0.2">
      <c r="A1157" t="s">
        <v>2339</v>
      </c>
      <c r="B1157" t="s">
        <v>53</v>
      </c>
      <c r="C1157" t="s">
        <v>2340</v>
      </c>
      <c r="D1157" t="s">
        <v>759</v>
      </c>
      <c r="E1157">
        <v>1</v>
      </c>
      <c r="F1157" s="28">
        <v>29603</v>
      </c>
      <c r="G1157" t="s">
        <v>271</v>
      </c>
      <c r="H1157" t="s">
        <v>34</v>
      </c>
      <c r="I1157">
        <v>1</v>
      </c>
      <c r="J1157" t="s">
        <v>2306</v>
      </c>
      <c r="K1157" s="19" t="str">
        <f t="shared" si="108"/>
        <v>m</v>
      </c>
      <c r="L1157" s="19" t="str">
        <f t="shared" si="109"/>
        <v>Cup</v>
      </c>
      <c r="M1157" s="19" t="str">
        <f t="shared" si="110"/>
        <v>2024</v>
      </c>
      <c r="N1157" s="19" t="str">
        <f t="shared" si="111"/>
        <v>2024 Cup 1</v>
      </c>
      <c r="O1157" s="19">
        <f>INDEX('Points ref'!B:B, MATCH($N1157, 'Points ref'!A:A, 0))</f>
        <v>35</v>
      </c>
      <c r="P1157" s="21" t="str">
        <f t="shared" si="112"/>
        <v>[GER] SCHUSTER, Hendrik (e8c8433d)</v>
      </c>
      <c r="Q1157" s="30">
        <f t="shared" ca="1" si="113"/>
        <v>44</v>
      </c>
    </row>
    <row r="1158" spans="1:17" x14ac:dyDescent="0.2">
      <c r="A1158" t="s">
        <v>2341</v>
      </c>
      <c r="B1158" t="s">
        <v>53</v>
      </c>
      <c r="C1158" t="s">
        <v>2342</v>
      </c>
      <c r="D1158" t="s">
        <v>2343</v>
      </c>
      <c r="E1158">
        <v>1</v>
      </c>
      <c r="F1158" s="28">
        <v>30698</v>
      </c>
      <c r="G1158" t="s">
        <v>271</v>
      </c>
      <c r="H1158" t="s">
        <v>34</v>
      </c>
      <c r="I1158">
        <v>2</v>
      </c>
      <c r="J1158" t="s">
        <v>2306</v>
      </c>
      <c r="K1158" s="19" t="str">
        <f t="shared" si="108"/>
        <v>m</v>
      </c>
      <c r="L1158" s="19" t="str">
        <f t="shared" si="109"/>
        <v>Cup</v>
      </c>
      <c r="M1158" s="19" t="str">
        <f t="shared" si="110"/>
        <v>2024</v>
      </c>
      <c r="N1158" s="19" t="str">
        <f t="shared" si="111"/>
        <v>2024 Cup 2</v>
      </c>
      <c r="O1158" s="19">
        <f>INDEX('Points ref'!B:B, MATCH($N1158, 'Points ref'!A:A, 0))</f>
        <v>21</v>
      </c>
      <c r="P1158" s="21" t="str">
        <f t="shared" si="112"/>
        <v>[GER] ZHUMANBAYEV, Bekzhan (4b91f561)</v>
      </c>
      <c r="Q1158" s="30">
        <f t="shared" ca="1" si="113"/>
        <v>41</v>
      </c>
    </row>
    <row r="1159" spans="1:17" x14ac:dyDescent="0.2">
      <c r="A1159" t="s">
        <v>1619</v>
      </c>
      <c r="B1159" t="s">
        <v>53</v>
      </c>
      <c r="C1159" t="s">
        <v>1620</v>
      </c>
      <c r="D1159" t="s">
        <v>1621</v>
      </c>
      <c r="E1159">
        <v>1</v>
      </c>
      <c r="F1159" s="28">
        <v>31556</v>
      </c>
      <c r="G1159" t="s">
        <v>271</v>
      </c>
      <c r="H1159" t="s">
        <v>34</v>
      </c>
      <c r="I1159">
        <v>3</v>
      </c>
      <c r="J1159" t="s">
        <v>2306</v>
      </c>
      <c r="K1159" s="19" t="str">
        <f t="shared" si="108"/>
        <v>m</v>
      </c>
      <c r="L1159" s="19" t="str">
        <f t="shared" si="109"/>
        <v>Cup</v>
      </c>
      <c r="M1159" s="19" t="str">
        <f t="shared" si="110"/>
        <v>2024</v>
      </c>
      <c r="N1159" s="19" t="str">
        <f t="shared" si="111"/>
        <v>2024 Cup 3</v>
      </c>
      <c r="O1159" s="19">
        <f>INDEX('Points ref'!B:B, MATCH($N1159, 'Points ref'!A:A, 0))</f>
        <v>14</v>
      </c>
      <c r="P1159" s="21" t="str">
        <f t="shared" si="112"/>
        <v>[GER] BUCHBINDER, Jewgeny (44bad9dd)</v>
      </c>
      <c r="Q1159" s="30">
        <f t="shared" ca="1" si="113"/>
        <v>39</v>
      </c>
    </row>
    <row r="1160" spans="1:17" x14ac:dyDescent="0.2">
      <c r="A1160" t="s">
        <v>275</v>
      </c>
      <c r="B1160" t="s">
        <v>40</v>
      </c>
      <c r="C1160" t="s">
        <v>276</v>
      </c>
      <c r="D1160" t="s">
        <v>277</v>
      </c>
      <c r="E1160">
        <v>1</v>
      </c>
      <c r="F1160" s="28">
        <v>30103</v>
      </c>
      <c r="G1160" t="s">
        <v>271</v>
      </c>
      <c r="H1160" t="s">
        <v>34</v>
      </c>
      <c r="I1160">
        <v>3</v>
      </c>
      <c r="J1160" t="s">
        <v>2306</v>
      </c>
      <c r="K1160" s="19" t="str">
        <f t="shared" si="108"/>
        <v>m</v>
      </c>
      <c r="L1160" s="19" t="str">
        <f t="shared" si="109"/>
        <v>Cup</v>
      </c>
      <c r="M1160" s="19" t="str">
        <f t="shared" si="110"/>
        <v>2024</v>
      </c>
      <c r="N1160" s="19" t="str">
        <f t="shared" si="111"/>
        <v>2024 Cup 3</v>
      </c>
      <c r="O1160" s="19">
        <f>INDEX('Points ref'!B:B, MATCH($N1160, 'Points ref'!A:A, 0))</f>
        <v>14</v>
      </c>
      <c r="P1160" s="21" t="str">
        <f t="shared" si="112"/>
        <v>[POL] LUKOWSKI, Ireneusz (ccf45c59)</v>
      </c>
      <c r="Q1160" s="30">
        <f t="shared" ca="1" si="113"/>
        <v>43</v>
      </c>
    </row>
    <row r="1161" spans="1:17" x14ac:dyDescent="0.2">
      <c r="A1161" t="s">
        <v>319</v>
      </c>
      <c r="B1161" t="s">
        <v>31</v>
      </c>
      <c r="C1161" t="s">
        <v>320</v>
      </c>
      <c r="D1161" t="s">
        <v>207</v>
      </c>
      <c r="E1161">
        <v>1</v>
      </c>
      <c r="F1161" s="28">
        <v>30472</v>
      </c>
      <c r="G1161" t="s">
        <v>271</v>
      </c>
      <c r="H1161" t="s">
        <v>93</v>
      </c>
      <c r="I1161">
        <v>1</v>
      </c>
      <c r="J1161" t="s">
        <v>2306</v>
      </c>
      <c r="K1161" s="19" t="str">
        <f t="shared" si="108"/>
        <v>m</v>
      </c>
      <c r="L1161" s="19" t="str">
        <f t="shared" si="109"/>
        <v>Cup</v>
      </c>
      <c r="M1161" s="19" t="str">
        <f t="shared" si="110"/>
        <v>2024</v>
      </c>
      <c r="N1161" s="19" t="str">
        <f t="shared" si="111"/>
        <v>2024 Cup 1</v>
      </c>
      <c r="O1161" s="19">
        <f>INDEX('Points ref'!B:B, MATCH($N1161, 'Points ref'!A:A, 0))</f>
        <v>35</v>
      </c>
      <c r="P1161" s="21" t="str">
        <f t="shared" si="112"/>
        <v>[GEO] MODEBADZE, Giorgi (88b49595)</v>
      </c>
      <c r="Q1161" s="30">
        <f t="shared" ca="1" si="113"/>
        <v>42</v>
      </c>
    </row>
    <row r="1162" spans="1:17" x14ac:dyDescent="0.2">
      <c r="A1162" t="s">
        <v>2344</v>
      </c>
      <c r="B1162" t="s">
        <v>2345</v>
      </c>
      <c r="C1162" t="s">
        <v>2346</v>
      </c>
      <c r="D1162" t="s">
        <v>2347</v>
      </c>
      <c r="E1162">
        <v>1</v>
      </c>
      <c r="F1162" s="28">
        <v>30733</v>
      </c>
      <c r="G1162" t="s">
        <v>271</v>
      </c>
      <c r="H1162" t="s">
        <v>93</v>
      </c>
      <c r="I1162">
        <v>2</v>
      </c>
      <c r="J1162" t="s">
        <v>2306</v>
      </c>
      <c r="K1162" s="19" t="str">
        <f t="shared" si="108"/>
        <v>m</v>
      </c>
      <c r="L1162" s="19" t="str">
        <f t="shared" si="109"/>
        <v>Cup</v>
      </c>
      <c r="M1162" s="19" t="str">
        <f t="shared" si="110"/>
        <v>2024</v>
      </c>
      <c r="N1162" s="19" t="str">
        <f t="shared" si="111"/>
        <v>2024 Cup 2</v>
      </c>
      <c r="O1162" s="19">
        <f>INDEX('Points ref'!B:B, MATCH($N1162, 'Points ref'!A:A, 0))</f>
        <v>21</v>
      </c>
      <c r="P1162" s="21" t="str">
        <f t="shared" si="112"/>
        <v>[FRO] JOHANNESEN, Petur Sigurd (6a352b95)</v>
      </c>
      <c r="Q1162" s="30">
        <f t="shared" ca="1" si="113"/>
        <v>41</v>
      </c>
    </row>
    <row r="1163" spans="1:17" x14ac:dyDescent="0.2">
      <c r="A1163" t="s">
        <v>2348</v>
      </c>
      <c r="B1163" t="s">
        <v>53</v>
      </c>
      <c r="C1163" t="s">
        <v>2349</v>
      </c>
      <c r="D1163" t="s">
        <v>2350</v>
      </c>
      <c r="E1163">
        <v>1</v>
      </c>
      <c r="F1163" s="28">
        <v>29797</v>
      </c>
      <c r="G1163" t="s">
        <v>271</v>
      </c>
      <c r="H1163" t="s">
        <v>93</v>
      </c>
      <c r="I1163">
        <v>3</v>
      </c>
      <c r="J1163" t="s">
        <v>2306</v>
      </c>
      <c r="K1163" s="19" t="str">
        <f t="shared" si="108"/>
        <v>m</v>
      </c>
      <c r="L1163" s="19" t="str">
        <f t="shared" si="109"/>
        <v>Cup</v>
      </c>
      <c r="M1163" s="19" t="str">
        <f t="shared" si="110"/>
        <v>2024</v>
      </c>
      <c r="N1163" s="19" t="str">
        <f t="shared" si="111"/>
        <v>2024 Cup 3</v>
      </c>
      <c r="O1163" s="19">
        <f>INDEX('Points ref'!B:B, MATCH($N1163, 'Points ref'!A:A, 0))</f>
        <v>14</v>
      </c>
      <c r="P1163" s="21" t="str">
        <f t="shared" si="112"/>
        <v>[GER] FREVERT, Samuel (e5d4ad91)</v>
      </c>
      <c r="Q1163" s="30">
        <f t="shared" ca="1" si="113"/>
        <v>44</v>
      </c>
    </row>
    <row r="1164" spans="1:17" x14ac:dyDescent="0.2">
      <c r="A1164" t="s">
        <v>1771</v>
      </c>
      <c r="B1164" t="s">
        <v>40</v>
      </c>
      <c r="C1164" t="s">
        <v>1772</v>
      </c>
      <c r="D1164" t="s">
        <v>1762</v>
      </c>
      <c r="E1164">
        <v>1</v>
      </c>
      <c r="F1164" s="28">
        <v>30713</v>
      </c>
      <c r="G1164" t="s">
        <v>271</v>
      </c>
      <c r="H1164" t="s">
        <v>106</v>
      </c>
      <c r="I1164">
        <v>1</v>
      </c>
      <c r="J1164" t="s">
        <v>2306</v>
      </c>
      <c r="K1164" s="19" t="str">
        <f t="shared" si="108"/>
        <v>m</v>
      </c>
      <c r="L1164" s="19" t="str">
        <f t="shared" si="109"/>
        <v>Cup</v>
      </c>
      <c r="M1164" s="19" t="str">
        <f t="shared" si="110"/>
        <v>2024</v>
      </c>
      <c r="N1164" s="19" t="str">
        <f t="shared" si="111"/>
        <v>2024 Cup 1</v>
      </c>
      <c r="O1164" s="19">
        <f>INDEX('Points ref'!B:B, MATCH($N1164, 'Points ref'!A:A, 0))</f>
        <v>35</v>
      </c>
      <c r="P1164" s="21" t="str">
        <f t="shared" si="112"/>
        <v>[POL] ROGALA, Damian (d9a356ff)</v>
      </c>
      <c r="Q1164" s="30">
        <f t="shared" ca="1" si="113"/>
        <v>41</v>
      </c>
    </row>
    <row r="1165" spans="1:17" x14ac:dyDescent="0.2">
      <c r="A1165" t="s">
        <v>2351</v>
      </c>
      <c r="B1165" t="s">
        <v>53</v>
      </c>
      <c r="C1165" t="s">
        <v>2352</v>
      </c>
      <c r="D1165" t="s">
        <v>1783</v>
      </c>
      <c r="E1165">
        <v>1</v>
      </c>
      <c r="F1165" s="28">
        <v>30060</v>
      </c>
      <c r="G1165" t="s">
        <v>271</v>
      </c>
      <c r="H1165" t="s">
        <v>106</v>
      </c>
      <c r="I1165">
        <v>2</v>
      </c>
      <c r="J1165" t="s">
        <v>2306</v>
      </c>
      <c r="K1165" s="19" t="str">
        <f t="shared" si="108"/>
        <v>m</v>
      </c>
      <c r="L1165" s="19" t="str">
        <f t="shared" si="109"/>
        <v>Cup</v>
      </c>
      <c r="M1165" s="19" t="str">
        <f t="shared" si="110"/>
        <v>2024</v>
      </c>
      <c r="N1165" s="19" t="str">
        <f t="shared" si="111"/>
        <v>2024 Cup 2</v>
      </c>
      <c r="O1165" s="19">
        <f>INDEX('Points ref'!B:B, MATCH($N1165, 'Points ref'!A:A, 0))</f>
        <v>21</v>
      </c>
      <c r="P1165" s="21" t="str">
        <f t="shared" si="112"/>
        <v>[GER] HESSE, Sebastian (bec9dfb6)</v>
      </c>
      <c r="Q1165" s="30">
        <f t="shared" ca="1" si="113"/>
        <v>43</v>
      </c>
    </row>
    <row r="1166" spans="1:17" x14ac:dyDescent="0.2">
      <c r="A1166" t="s">
        <v>234</v>
      </c>
      <c r="B1166" t="s">
        <v>23</v>
      </c>
      <c r="C1166" t="s">
        <v>235</v>
      </c>
      <c r="D1166" t="s">
        <v>236</v>
      </c>
      <c r="E1166">
        <v>2</v>
      </c>
      <c r="F1166" s="28">
        <v>32507</v>
      </c>
      <c r="G1166" t="s">
        <v>345</v>
      </c>
      <c r="H1166" t="s">
        <v>237</v>
      </c>
      <c r="I1166">
        <v>1</v>
      </c>
      <c r="J1166" t="s">
        <v>2306</v>
      </c>
      <c r="K1166" s="19" t="str">
        <f t="shared" si="108"/>
        <v>w</v>
      </c>
      <c r="L1166" s="19" t="str">
        <f t="shared" si="109"/>
        <v>Cup</v>
      </c>
      <c r="M1166" s="19" t="str">
        <f t="shared" si="110"/>
        <v>2024</v>
      </c>
      <c r="N1166" s="19" t="str">
        <f t="shared" si="111"/>
        <v>2024 Cup 1</v>
      </c>
      <c r="O1166" s="19">
        <f>INDEX('Points ref'!B:B, MATCH($N1166, 'Points ref'!A:A, 0))</f>
        <v>35</v>
      </c>
      <c r="P1166" s="21" t="str">
        <f t="shared" si="112"/>
        <v>[CZE] SVATON, Ludmila (13c2931e)</v>
      </c>
      <c r="Q1166" s="30">
        <f t="shared" ca="1" si="113"/>
        <v>37</v>
      </c>
    </row>
    <row r="1167" spans="1:17" x14ac:dyDescent="0.2">
      <c r="A1167" t="s">
        <v>1176</v>
      </c>
      <c r="B1167" t="s">
        <v>48</v>
      </c>
      <c r="C1167" t="s">
        <v>1177</v>
      </c>
      <c r="D1167" t="s">
        <v>1178</v>
      </c>
      <c r="E1167">
        <v>2</v>
      </c>
      <c r="F1167" s="28">
        <v>30464</v>
      </c>
      <c r="G1167" t="s">
        <v>345</v>
      </c>
      <c r="H1167" t="s">
        <v>237</v>
      </c>
      <c r="I1167">
        <v>2</v>
      </c>
      <c r="J1167" t="s">
        <v>2306</v>
      </c>
      <c r="K1167" s="19" t="str">
        <f t="shared" si="108"/>
        <v>w</v>
      </c>
      <c r="L1167" s="19" t="str">
        <f t="shared" si="109"/>
        <v>Cup</v>
      </c>
      <c r="M1167" s="19" t="str">
        <f t="shared" si="110"/>
        <v>2024</v>
      </c>
      <c r="N1167" s="19" t="str">
        <f t="shared" si="111"/>
        <v>2024 Cup 2</v>
      </c>
      <c r="O1167" s="19">
        <f>INDEX('Points ref'!B:B, MATCH($N1167, 'Points ref'!A:A, 0))</f>
        <v>21</v>
      </c>
      <c r="P1167" s="21" t="str">
        <f t="shared" si="112"/>
        <v>[NED] VAN ALLER, Jasmijn (2d876da9)</v>
      </c>
      <c r="Q1167" s="30">
        <f t="shared" ca="1" si="113"/>
        <v>42</v>
      </c>
    </row>
    <row r="1168" spans="1:17" x14ac:dyDescent="0.2">
      <c r="A1168" t="s">
        <v>2353</v>
      </c>
      <c r="B1168" t="s">
        <v>53</v>
      </c>
      <c r="C1168" t="s">
        <v>2354</v>
      </c>
      <c r="D1168" t="s">
        <v>2355</v>
      </c>
      <c r="E1168">
        <v>2</v>
      </c>
      <c r="F1168" s="28">
        <v>33293</v>
      </c>
      <c r="G1168" t="s">
        <v>345</v>
      </c>
      <c r="H1168" t="s">
        <v>237</v>
      </c>
      <c r="I1168">
        <v>3</v>
      </c>
      <c r="J1168" t="s">
        <v>2306</v>
      </c>
      <c r="K1168" s="19" t="str">
        <f t="shared" si="108"/>
        <v>w</v>
      </c>
      <c r="L1168" s="19" t="str">
        <f t="shared" si="109"/>
        <v>Cup</v>
      </c>
      <c r="M1168" s="19" t="str">
        <f t="shared" si="110"/>
        <v>2024</v>
      </c>
      <c r="N1168" s="19" t="str">
        <f t="shared" si="111"/>
        <v>2024 Cup 3</v>
      </c>
      <c r="O1168" s="19">
        <f>INDEX('Points ref'!B:B, MATCH($N1168, 'Points ref'!A:A, 0))</f>
        <v>14</v>
      </c>
      <c r="P1168" s="21" t="str">
        <f t="shared" si="112"/>
        <v>[GER] SCHWAEKE, Kim (8683b1e2)</v>
      </c>
      <c r="Q1168" s="30">
        <f t="shared" ca="1" si="113"/>
        <v>34</v>
      </c>
    </row>
    <row r="1169" spans="1:17" x14ac:dyDescent="0.2">
      <c r="A1169">
        <v>53486457</v>
      </c>
      <c r="B1169" t="s">
        <v>53</v>
      </c>
      <c r="C1169" t="s">
        <v>2356</v>
      </c>
      <c r="D1169" t="s">
        <v>2294</v>
      </c>
      <c r="E1169">
        <v>2</v>
      </c>
      <c r="F1169" s="28">
        <v>29812</v>
      </c>
      <c r="G1169" t="s">
        <v>345</v>
      </c>
      <c r="H1169" t="s">
        <v>117</v>
      </c>
      <c r="I1169">
        <v>1</v>
      </c>
      <c r="J1169" t="s">
        <v>2306</v>
      </c>
      <c r="K1169" s="19" t="str">
        <f t="shared" si="108"/>
        <v>w</v>
      </c>
      <c r="L1169" s="19" t="str">
        <f t="shared" si="109"/>
        <v>Cup</v>
      </c>
      <c r="M1169" s="19" t="str">
        <f t="shared" si="110"/>
        <v>2024</v>
      </c>
      <c r="N1169" s="19" t="str">
        <f t="shared" si="111"/>
        <v>2024 Cup 1</v>
      </c>
      <c r="O1169" s="19">
        <f>INDEX('Points ref'!B:B, MATCH($N1169, 'Points ref'!A:A, 0))</f>
        <v>35</v>
      </c>
      <c r="P1169" s="21" t="str">
        <f t="shared" si="112"/>
        <v>[GER] BEHNKE, Daniela (53486457)</v>
      </c>
      <c r="Q1169" s="30">
        <f t="shared" ca="1" si="113"/>
        <v>44</v>
      </c>
    </row>
    <row r="1170" spans="1:17" x14ac:dyDescent="0.2">
      <c r="A1170" t="s">
        <v>1179</v>
      </c>
      <c r="B1170" t="s">
        <v>992</v>
      </c>
      <c r="C1170" t="s">
        <v>1180</v>
      </c>
      <c r="D1170" t="s">
        <v>1181</v>
      </c>
      <c r="E1170">
        <v>2</v>
      </c>
      <c r="F1170" s="28">
        <v>29439</v>
      </c>
      <c r="G1170" t="s">
        <v>345</v>
      </c>
      <c r="H1170" t="s">
        <v>117</v>
      </c>
      <c r="I1170">
        <v>2</v>
      </c>
      <c r="J1170" t="s">
        <v>2306</v>
      </c>
      <c r="K1170" s="19" t="str">
        <f t="shared" si="108"/>
        <v>w</v>
      </c>
      <c r="L1170" s="19" t="str">
        <f t="shared" si="109"/>
        <v>Cup</v>
      </c>
      <c r="M1170" s="19" t="str">
        <f t="shared" si="110"/>
        <v>2024</v>
      </c>
      <c r="N1170" s="19" t="str">
        <f t="shared" si="111"/>
        <v>2024 Cup 2</v>
      </c>
      <c r="O1170" s="19">
        <f>INDEX('Points ref'!B:B, MATCH($N1170, 'Points ref'!A:A, 0))</f>
        <v>21</v>
      </c>
      <c r="P1170" s="21" t="str">
        <f t="shared" si="112"/>
        <v>[DEN] OESTERGAARD, Julie (1541d6a7)</v>
      </c>
      <c r="Q1170" s="30">
        <f t="shared" ca="1" si="113"/>
        <v>45</v>
      </c>
    </row>
    <row r="1171" spans="1:17" x14ac:dyDescent="0.2">
      <c r="A1171" t="s">
        <v>1185</v>
      </c>
      <c r="B1171" t="s">
        <v>53</v>
      </c>
      <c r="C1171" t="s">
        <v>1186</v>
      </c>
      <c r="D1171" t="s">
        <v>1187</v>
      </c>
      <c r="E1171">
        <v>2</v>
      </c>
      <c r="F1171" s="28">
        <v>29552</v>
      </c>
      <c r="G1171" t="s">
        <v>345</v>
      </c>
      <c r="H1171" t="s">
        <v>117</v>
      </c>
      <c r="I1171">
        <v>3</v>
      </c>
      <c r="J1171" t="s">
        <v>2306</v>
      </c>
      <c r="K1171" s="19" t="str">
        <f t="shared" si="108"/>
        <v>w</v>
      </c>
      <c r="L1171" s="19" t="str">
        <f t="shared" si="109"/>
        <v>Cup</v>
      </c>
      <c r="M1171" s="19" t="str">
        <f t="shared" si="110"/>
        <v>2024</v>
      </c>
      <c r="N1171" s="19" t="str">
        <f t="shared" si="111"/>
        <v>2024 Cup 3</v>
      </c>
      <c r="O1171" s="19">
        <f>INDEX('Points ref'!B:B, MATCH($N1171, 'Points ref'!A:A, 0))</f>
        <v>14</v>
      </c>
      <c r="P1171" s="21" t="str">
        <f t="shared" si="112"/>
        <v>[GER] JANK, Katja (8324cd5e)</v>
      </c>
      <c r="Q1171" s="30">
        <f t="shared" ca="1" si="113"/>
        <v>45</v>
      </c>
    </row>
    <row r="1172" spans="1:17" x14ac:dyDescent="0.2">
      <c r="A1172" t="s">
        <v>2357</v>
      </c>
      <c r="B1172" t="s">
        <v>16</v>
      </c>
      <c r="C1172" t="s">
        <v>1931</v>
      </c>
      <c r="D1172" t="s">
        <v>2358</v>
      </c>
      <c r="E1172">
        <v>1</v>
      </c>
      <c r="F1172" s="28">
        <v>30798</v>
      </c>
      <c r="G1172" t="s">
        <v>376</v>
      </c>
      <c r="H1172" t="s">
        <v>51</v>
      </c>
      <c r="I1172">
        <v>1</v>
      </c>
      <c r="J1172" t="s">
        <v>2306</v>
      </c>
      <c r="K1172" s="19" t="str">
        <f t="shared" si="108"/>
        <v>m</v>
      </c>
      <c r="L1172" s="19" t="str">
        <f t="shared" si="109"/>
        <v>Cup</v>
      </c>
      <c r="M1172" s="19" t="str">
        <f t="shared" si="110"/>
        <v>2024</v>
      </c>
      <c r="N1172" s="19" t="str">
        <f t="shared" si="111"/>
        <v>2024 Cup 1</v>
      </c>
      <c r="O1172" s="19">
        <f>INDEX('Points ref'!B:B, MATCH($N1172, 'Points ref'!A:A, 0))</f>
        <v>35</v>
      </c>
      <c r="P1172" s="21" t="str">
        <f t="shared" si="112"/>
        <v>[FRA] PICOT, Icare (5d25fbc1)</v>
      </c>
      <c r="Q1172" s="30">
        <f t="shared" ca="1" si="113"/>
        <v>41</v>
      </c>
    </row>
    <row r="1173" spans="1:17" x14ac:dyDescent="0.2">
      <c r="A1173" t="s">
        <v>2359</v>
      </c>
      <c r="B1173" t="s">
        <v>53</v>
      </c>
      <c r="C1173" t="s">
        <v>2311</v>
      </c>
      <c r="D1173" t="s">
        <v>2360</v>
      </c>
      <c r="E1173">
        <v>1</v>
      </c>
      <c r="F1173" s="28">
        <v>30716</v>
      </c>
      <c r="G1173" t="s">
        <v>376</v>
      </c>
      <c r="H1173" t="s">
        <v>51</v>
      </c>
      <c r="I1173">
        <v>2</v>
      </c>
      <c r="J1173" t="s">
        <v>2306</v>
      </c>
      <c r="K1173" s="19" t="str">
        <f t="shared" si="108"/>
        <v>m</v>
      </c>
      <c r="L1173" s="19" t="str">
        <f t="shared" si="109"/>
        <v>Cup</v>
      </c>
      <c r="M1173" s="19" t="str">
        <f t="shared" si="110"/>
        <v>2024</v>
      </c>
      <c r="N1173" s="19" t="str">
        <f t="shared" si="111"/>
        <v>2024 Cup 2</v>
      </c>
      <c r="O1173" s="19">
        <f>INDEX('Points ref'!B:B, MATCH($N1173, 'Points ref'!A:A, 0))</f>
        <v>21</v>
      </c>
      <c r="P1173" s="21" t="str">
        <f t="shared" si="112"/>
        <v>[GER] GROENING, Mario (81c9f3cd)</v>
      </c>
      <c r="Q1173" s="30">
        <f t="shared" ca="1" si="113"/>
        <v>41</v>
      </c>
    </row>
    <row r="1174" spans="1:17" x14ac:dyDescent="0.2">
      <c r="A1174" t="s">
        <v>292</v>
      </c>
      <c r="B1174" t="s">
        <v>53</v>
      </c>
      <c r="C1174" t="s">
        <v>293</v>
      </c>
      <c r="D1174" t="s">
        <v>294</v>
      </c>
      <c r="E1174">
        <v>1</v>
      </c>
      <c r="F1174" s="28">
        <v>29517</v>
      </c>
      <c r="G1174" t="s">
        <v>376</v>
      </c>
      <c r="H1174" t="s">
        <v>51</v>
      </c>
      <c r="I1174">
        <v>3</v>
      </c>
      <c r="J1174" t="s">
        <v>2306</v>
      </c>
      <c r="K1174" s="19" t="str">
        <f t="shared" si="108"/>
        <v>m</v>
      </c>
      <c r="L1174" s="19" t="str">
        <f t="shared" si="109"/>
        <v>Cup</v>
      </c>
      <c r="M1174" s="19" t="str">
        <f t="shared" si="110"/>
        <v>2024</v>
      </c>
      <c r="N1174" s="19" t="str">
        <f t="shared" si="111"/>
        <v>2024 Cup 3</v>
      </c>
      <c r="O1174" s="19">
        <f>INDEX('Points ref'!B:B, MATCH($N1174, 'Points ref'!A:A, 0))</f>
        <v>14</v>
      </c>
      <c r="P1174" s="21" t="str">
        <f t="shared" si="112"/>
        <v>[GER] RABE, Martin (34f4a479)</v>
      </c>
      <c r="Q1174" s="30">
        <f t="shared" ca="1" si="113"/>
        <v>45</v>
      </c>
    </row>
    <row r="1175" spans="1:17" x14ac:dyDescent="0.2">
      <c r="A1175" t="s">
        <v>2361</v>
      </c>
      <c r="B1175" t="s">
        <v>536</v>
      </c>
      <c r="C1175" t="s">
        <v>2362</v>
      </c>
      <c r="D1175" t="s">
        <v>1706</v>
      </c>
      <c r="E1175">
        <v>1</v>
      </c>
      <c r="F1175" s="28">
        <v>30863</v>
      </c>
      <c r="G1175" t="s">
        <v>376</v>
      </c>
      <c r="H1175" t="s">
        <v>66</v>
      </c>
      <c r="I1175">
        <v>1</v>
      </c>
      <c r="J1175" t="s">
        <v>2306</v>
      </c>
      <c r="K1175" s="19" t="str">
        <f t="shared" si="108"/>
        <v>m</v>
      </c>
      <c r="L1175" s="19" t="str">
        <f t="shared" si="109"/>
        <v>Cup</v>
      </c>
      <c r="M1175" s="19" t="str">
        <f t="shared" si="110"/>
        <v>2024</v>
      </c>
      <c r="N1175" s="19" t="str">
        <f t="shared" si="111"/>
        <v>2024 Cup 1</v>
      </c>
      <c r="O1175" s="19">
        <f>INDEX('Points ref'!B:B, MATCH($N1175, 'Points ref'!A:A, 0))</f>
        <v>35</v>
      </c>
      <c r="P1175" s="21" t="str">
        <f t="shared" si="112"/>
        <v>[UKR] KORIAVETS, Oleksandr (2817e44e)</v>
      </c>
      <c r="Q1175" s="30">
        <f t="shared" ca="1" si="113"/>
        <v>41</v>
      </c>
    </row>
    <row r="1176" spans="1:17" x14ac:dyDescent="0.2">
      <c r="A1176" t="s">
        <v>2363</v>
      </c>
      <c r="B1176" t="s">
        <v>53</v>
      </c>
      <c r="C1176" t="s">
        <v>2364</v>
      </c>
      <c r="D1176" t="s">
        <v>2365</v>
      </c>
      <c r="E1176">
        <v>1</v>
      </c>
      <c r="F1176" s="28">
        <v>28022</v>
      </c>
      <c r="G1176" t="s">
        <v>376</v>
      </c>
      <c r="H1176" t="s">
        <v>66</v>
      </c>
      <c r="I1176">
        <v>2</v>
      </c>
      <c r="J1176" t="s">
        <v>2306</v>
      </c>
      <c r="K1176" s="19" t="str">
        <f t="shared" si="108"/>
        <v>m</v>
      </c>
      <c r="L1176" s="19" t="str">
        <f t="shared" si="109"/>
        <v>Cup</v>
      </c>
      <c r="M1176" s="19" t="str">
        <f t="shared" si="110"/>
        <v>2024</v>
      </c>
      <c r="N1176" s="19" t="str">
        <f t="shared" si="111"/>
        <v>2024 Cup 2</v>
      </c>
      <c r="O1176" s="19">
        <f>INDEX('Points ref'!B:B, MATCH($N1176, 'Points ref'!A:A, 0))</f>
        <v>21</v>
      </c>
      <c r="P1176" s="21" t="str">
        <f t="shared" si="112"/>
        <v>[GER] KRETSCHMER, Markus (7de4645d)</v>
      </c>
      <c r="Q1176" s="30">
        <f t="shared" ca="1" si="113"/>
        <v>49</v>
      </c>
    </row>
    <row r="1177" spans="1:17" x14ac:dyDescent="0.2">
      <c r="A1177" t="s">
        <v>2366</v>
      </c>
      <c r="B1177" t="s">
        <v>1195</v>
      </c>
      <c r="C1177" t="s">
        <v>2367</v>
      </c>
      <c r="D1177" t="s">
        <v>2192</v>
      </c>
      <c r="E1177">
        <v>1</v>
      </c>
      <c r="F1177" s="28">
        <v>28015</v>
      </c>
      <c r="G1177" t="s">
        <v>376</v>
      </c>
      <c r="H1177" t="s">
        <v>66</v>
      </c>
      <c r="I1177">
        <v>3</v>
      </c>
      <c r="J1177" t="s">
        <v>2306</v>
      </c>
      <c r="K1177" s="19" t="str">
        <f t="shared" si="108"/>
        <v>m</v>
      </c>
      <c r="L1177" s="19" t="str">
        <f t="shared" si="109"/>
        <v>Cup</v>
      </c>
      <c r="M1177" s="19" t="str">
        <f t="shared" si="110"/>
        <v>2024</v>
      </c>
      <c r="N1177" s="19" t="str">
        <f t="shared" si="111"/>
        <v>2024 Cup 3</v>
      </c>
      <c r="O1177" s="19">
        <f>INDEX('Points ref'!B:B, MATCH($N1177, 'Points ref'!A:A, 0))</f>
        <v>14</v>
      </c>
      <c r="P1177" s="21" t="str">
        <f t="shared" si="112"/>
        <v>[USA] GAVIGAN, William (c446bbb4)</v>
      </c>
      <c r="Q1177" s="30">
        <f t="shared" ca="1" si="113"/>
        <v>49</v>
      </c>
    </row>
    <row r="1178" spans="1:17" x14ac:dyDescent="0.2">
      <c r="A1178" t="s">
        <v>2368</v>
      </c>
      <c r="B1178" t="s">
        <v>53</v>
      </c>
      <c r="C1178" t="s">
        <v>2369</v>
      </c>
      <c r="D1178" t="s">
        <v>2370</v>
      </c>
      <c r="E1178">
        <v>1</v>
      </c>
      <c r="F1178" s="28">
        <v>28502</v>
      </c>
      <c r="G1178" t="s">
        <v>376</v>
      </c>
      <c r="H1178" t="s">
        <v>79</v>
      </c>
      <c r="I1178">
        <v>1</v>
      </c>
      <c r="J1178" t="s">
        <v>2306</v>
      </c>
      <c r="K1178" s="19" t="str">
        <f t="shared" si="108"/>
        <v>m</v>
      </c>
      <c r="L1178" s="19" t="str">
        <f t="shared" si="109"/>
        <v>Cup</v>
      </c>
      <c r="M1178" s="19" t="str">
        <f t="shared" si="110"/>
        <v>2024</v>
      </c>
      <c r="N1178" s="19" t="str">
        <f t="shared" si="111"/>
        <v>2024 Cup 1</v>
      </c>
      <c r="O1178" s="19">
        <f>INDEX('Points ref'!B:B, MATCH($N1178, 'Points ref'!A:A, 0))</f>
        <v>35</v>
      </c>
      <c r="P1178" s="21" t="str">
        <f t="shared" si="112"/>
        <v>[GER] FAUSER, Benjamin (7476db66)</v>
      </c>
      <c r="Q1178" s="30">
        <f t="shared" ca="1" si="113"/>
        <v>47</v>
      </c>
    </row>
    <row r="1179" spans="1:17" x14ac:dyDescent="0.2">
      <c r="A1179" t="s">
        <v>1640</v>
      </c>
      <c r="B1179" t="s">
        <v>44</v>
      </c>
      <c r="C1179" t="s">
        <v>1641</v>
      </c>
      <c r="D1179" t="s">
        <v>1642</v>
      </c>
      <c r="E1179">
        <v>1</v>
      </c>
      <c r="F1179" s="28">
        <v>29301</v>
      </c>
      <c r="G1179" t="s">
        <v>376</v>
      </c>
      <c r="H1179" t="s">
        <v>79</v>
      </c>
      <c r="I1179">
        <v>2</v>
      </c>
      <c r="J1179" t="s">
        <v>2306</v>
      </c>
      <c r="K1179" s="19" t="str">
        <f t="shared" si="108"/>
        <v>m</v>
      </c>
      <c r="L1179" s="19" t="str">
        <f t="shared" si="109"/>
        <v>Cup</v>
      </c>
      <c r="M1179" s="19" t="str">
        <f t="shared" si="110"/>
        <v>2024</v>
      </c>
      <c r="N1179" s="19" t="str">
        <f t="shared" si="111"/>
        <v>2024 Cup 2</v>
      </c>
      <c r="O1179" s="19">
        <f>INDEX('Points ref'!B:B, MATCH($N1179, 'Points ref'!A:A, 0))</f>
        <v>21</v>
      </c>
      <c r="P1179" s="21" t="str">
        <f t="shared" si="112"/>
        <v>[BEL] VANHOLLEBEKE, Fabian (4b167bf7)</v>
      </c>
      <c r="Q1179" s="30">
        <f t="shared" ca="1" si="113"/>
        <v>45</v>
      </c>
    </row>
    <row r="1180" spans="1:17" x14ac:dyDescent="0.2">
      <c r="A1180" t="s">
        <v>2371</v>
      </c>
      <c r="B1180" t="s">
        <v>31</v>
      </c>
      <c r="C1180" t="s">
        <v>2372</v>
      </c>
      <c r="D1180" t="s">
        <v>2373</v>
      </c>
      <c r="E1180">
        <v>1</v>
      </c>
      <c r="F1180" s="28">
        <v>30349</v>
      </c>
      <c r="G1180" t="s">
        <v>376</v>
      </c>
      <c r="H1180" t="s">
        <v>79</v>
      </c>
      <c r="I1180">
        <v>3</v>
      </c>
      <c r="J1180" t="s">
        <v>2306</v>
      </c>
      <c r="K1180" s="19" t="str">
        <f t="shared" si="108"/>
        <v>m</v>
      </c>
      <c r="L1180" s="19" t="str">
        <f t="shared" si="109"/>
        <v>Cup</v>
      </c>
      <c r="M1180" s="19" t="str">
        <f t="shared" si="110"/>
        <v>2024</v>
      </c>
      <c r="N1180" s="19" t="str">
        <f t="shared" si="111"/>
        <v>2024 Cup 3</v>
      </c>
      <c r="O1180" s="19">
        <f>INDEX('Points ref'!B:B, MATCH($N1180, 'Points ref'!A:A, 0))</f>
        <v>14</v>
      </c>
      <c r="P1180" s="21" t="str">
        <f t="shared" si="112"/>
        <v>[GEO] BAGOSHVILI, Iosebi (cd22abf2)</v>
      </c>
      <c r="Q1180" s="30">
        <f t="shared" ca="1" si="113"/>
        <v>42</v>
      </c>
    </row>
    <row r="1181" spans="1:17" x14ac:dyDescent="0.2">
      <c r="A1181" t="s">
        <v>2374</v>
      </c>
      <c r="B1181" t="s">
        <v>53</v>
      </c>
      <c r="C1181" t="s">
        <v>2375</v>
      </c>
      <c r="D1181" t="s">
        <v>2376</v>
      </c>
      <c r="E1181">
        <v>1</v>
      </c>
      <c r="F1181" s="28">
        <v>29104</v>
      </c>
      <c r="G1181" t="s">
        <v>376</v>
      </c>
      <c r="H1181" t="s">
        <v>106</v>
      </c>
      <c r="I1181">
        <v>1</v>
      </c>
      <c r="J1181" t="s">
        <v>2306</v>
      </c>
      <c r="K1181" s="19" t="str">
        <f t="shared" si="108"/>
        <v>m</v>
      </c>
      <c r="L1181" s="19" t="str">
        <f t="shared" si="109"/>
        <v>Cup</v>
      </c>
      <c r="M1181" s="19" t="str">
        <f t="shared" si="110"/>
        <v>2024</v>
      </c>
      <c r="N1181" s="19" t="str">
        <f t="shared" si="111"/>
        <v>2024 Cup 1</v>
      </c>
      <c r="O1181" s="19">
        <f>INDEX('Points ref'!B:B, MATCH($N1181, 'Points ref'!A:A, 0))</f>
        <v>35</v>
      </c>
      <c r="P1181" s="21" t="str">
        <f t="shared" si="112"/>
        <v>[GER] REHN, Jan (252fa51b)</v>
      </c>
      <c r="Q1181" s="30">
        <f t="shared" ca="1" si="113"/>
        <v>46</v>
      </c>
    </row>
    <row r="1182" spans="1:17" x14ac:dyDescent="0.2">
      <c r="A1182" t="s">
        <v>2377</v>
      </c>
      <c r="B1182" t="s">
        <v>536</v>
      </c>
      <c r="C1182" t="s">
        <v>2378</v>
      </c>
      <c r="D1182" t="s">
        <v>2379</v>
      </c>
      <c r="E1182">
        <v>1</v>
      </c>
      <c r="F1182" s="28">
        <v>27707</v>
      </c>
      <c r="G1182" t="s">
        <v>376</v>
      </c>
      <c r="H1182" t="s">
        <v>106</v>
      </c>
      <c r="I1182">
        <v>2</v>
      </c>
      <c r="J1182" t="s">
        <v>2306</v>
      </c>
      <c r="K1182" s="19" t="str">
        <f t="shared" si="108"/>
        <v>m</v>
      </c>
      <c r="L1182" s="19" t="str">
        <f t="shared" si="109"/>
        <v>Cup</v>
      </c>
      <c r="M1182" s="19" t="str">
        <f t="shared" si="110"/>
        <v>2024</v>
      </c>
      <c r="N1182" s="19" t="str">
        <f t="shared" si="111"/>
        <v>2024 Cup 2</v>
      </c>
      <c r="O1182" s="19">
        <f>INDEX('Points ref'!B:B, MATCH($N1182, 'Points ref'!A:A, 0))</f>
        <v>21</v>
      </c>
      <c r="P1182" s="21" t="str">
        <f t="shared" si="112"/>
        <v>[UKR] MELNYCHUK, Andrii (59f1d73a)</v>
      </c>
      <c r="Q1182" s="30">
        <f t="shared" ca="1" si="113"/>
        <v>50</v>
      </c>
    </row>
    <row r="1183" spans="1:17" x14ac:dyDescent="0.2">
      <c r="A1183" t="s">
        <v>1658</v>
      </c>
      <c r="B1183" t="s">
        <v>53</v>
      </c>
      <c r="C1183" t="s">
        <v>1659</v>
      </c>
      <c r="D1183" t="s">
        <v>204</v>
      </c>
      <c r="E1183">
        <v>1</v>
      </c>
      <c r="F1183" s="28">
        <v>28010</v>
      </c>
      <c r="G1183" t="s">
        <v>376</v>
      </c>
      <c r="H1183" t="s">
        <v>106</v>
      </c>
      <c r="I1183">
        <v>3</v>
      </c>
      <c r="J1183" t="s">
        <v>2306</v>
      </c>
      <c r="K1183" s="19" t="str">
        <f t="shared" si="108"/>
        <v>m</v>
      </c>
      <c r="L1183" s="19" t="str">
        <f t="shared" si="109"/>
        <v>Cup</v>
      </c>
      <c r="M1183" s="19" t="str">
        <f t="shared" si="110"/>
        <v>2024</v>
      </c>
      <c r="N1183" s="19" t="str">
        <f t="shared" si="111"/>
        <v>2024 Cup 3</v>
      </c>
      <c r="O1183" s="19">
        <f>INDEX('Points ref'!B:B, MATCH($N1183, 'Points ref'!A:A, 0))</f>
        <v>14</v>
      </c>
      <c r="P1183" s="21" t="str">
        <f t="shared" si="112"/>
        <v>[GER] TAEUSCHER, Rene (da44ca84)</v>
      </c>
      <c r="Q1183" s="30">
        <f t="shared" ca="1" si="113"/>
        <v>49</v>
      </c>
    </row>
    <row r="1184" spans="1:17" x14ac:dyDescent="0.2">
      <c r="A1184" t="s">
        <v>2380</v>
      </c>
      <c r="B1184" t="s">
        <v>53</v>
      </c>
      <c r="C1184" t="s">
        <v>2381</v>
      </c>
      <c r="D1184" t="s">
        <v>2382</v>
      </c>
      <c r="E1184">
        <v>2</v>
      </c>
      <c r="F1184" s="28">
        <v>31918</v>
      </c>
      <c r="G1184" t="s">
        <v>458</v>
      </c>
      <c r="H1184" t="s">
        <v>261</v>
      </c>
      <c r="I1184">
        <v>1</v>
      </c>
      <c r="J1184" t="s">
        <v>2306</v>
      </c>
      <c r="K1184" s="19" t="str">
        <f t="shared" si="108"/>
        <v>w</v>
      </c>
      <c r="L1184" s="19" t="str">
        <f t="shared" si="109"/>
        <v>Cup</v>
      </c>
      <c r="M1184" s="19" t="str">
        <f t="shared" si="110"/>
        <v>2024</v>
      </c>
      <c r="N1184" s="19" t="str">
        <f t="shared" si="111"/>
        <v>2024 Cup 1</v>
      </c>
      <c r="O1184" s="19">
        <f>INDEX('Points ref'!B:B, MATCH($N1184, 'Points ref'!A:A, 0))</f>
        <v>35</v>
      </c>
      <c r="P1184" s="21" t="str">
        <f t="shared" si="112"/>
        <v>[GER] ZAHL, Christina (c6924a52)</v>
      </c>
      <c r="Q1184" s="30">
        <f t="shared" ca="1" si="113"/>
        <v>38</v>
      </c>
    </row>
    <row r="1185" spans="1:17" x14ac:dyDescent="0.2">
      <c r="A1185" t="s">
        <v>2383</v>
      </c>
      <c r="B1185" t="s">
        <v>53</v>
      </c>
      <c r="C1185" t="s">
        <v>2384</v>
      </c>
      <c r="D1185" t="s">
        <v>2385</v>
      </c>
      <c r="E1185">
        <v>2</v>
      </c>
      <c r="F1185" s="28">
        <v>31627</v>
      </c>
      <c r="G1185" t="s">
        <v>458</v>
      </c>
      <c r="H1185" t="s">
        <v>261</v>
      </c>
      <c r="I1185">
        <v>2</v>
      </c>
      <c r="J1185" t="s">
        <v>2306</v>
      </c>
      <c r="K1185" s="19" t="str">
        <f t="shared" si="108"/>
        <v>w</v>
      </c>
      <c r="L1185" s="19" t="str">
        <f t="shared" si="109"/>
        <v>Cup</v>
      </c>
      <c r="M1185" s="19" t="str">
        <f t="shared" si="110"/>
        <v>2024</v>
      </c>
      <c r="N1185" s="19" t="str">
        <f t="shared" si="111"/>
        <v>2024 Cup 2</v>
      </c>
      <c r="O1185" s="19">
        <f>INDEX('Points ref'!B:B, MATCH($N1185, 'Points ref'!A:A, 0))</f>
        <v>21</v>
      </c>
      <c r="P1185" s="21" t="str">
        <f t="shared" si="112"/>
        <v>[GER] ECKERT, Julia (a638fcc6)</v>
      </c>
      <c r="Q1185" s="30">
        <f t="shared" ca="1" si="113"/>
        <v>39</v>
      </c>
    </row>
    <row r="1186" spans="1:17" x14ac:dyDescent="0.2">
      <c r="A1186" t="s">
        <v>2386</v>
      </c>
      <c r="B1186" t="s">
        <v>53</v>
      </c>
      <c r="C1186" t="s">
        <v>2387</v>
      </c>
      <c r="D1186" t="s">
        <v>2388</v>
      </c>
      <c r="E1186">
        <v>2</v>
      </c>
      <c r="F1186" s="28">
        <v>27828</v>
      </c>
      <c r="G1186" t="s">
        <v>458</v>
      </c>
      <c r="H1186" t="s">
        <v>261</v>
      </c>
      <c r="I1186">
        <v>3</v>
      </c>
      <c r="J1186" t="s">
        <v>2306</v>
      </c>
      <c r="K1186" s="19" t="str">
        <f t="shared" si="108"/>
        <v>w</v>
      </c>
      <c r="L1186" s="19" t="str">
        <f t="shared" si="109"/>
        <v>Cup</v>
      </c>
      <c r="M1186" s="19" t="str">
        <f t="shared" si="110"/>
        <v>2024</v>
      </c>
      <c r="N1186" s="19" t="str">
        <f t="shared" si="111"/>
        <v>2024 Cup 3</v>
      </c>
      <c r="O1186" s="19">
        <f>INDEX('Points ref'!B:B, MATCH($N1186, 'Points ref'!A:A, 0))</f>
        <v>14</v>
      </c>
      <c r="P1186" s="21" t="str">
        <f t="shared" si="112"/>
        <v>[GER] SILZ, Anja (ba5a579f)</v>
      </c>
      <c r="Q1186" s="30">
        <f t="shared" ca="1" si="113"/>
        <v>49</v>
      </c>
    </row>
    <row r="1187" spans="1:17" x14ac:dyDescent="0.2">
      <c r="A1187" t="s">
        <v>2130</v>
      </c>
      <c r="B1187" t="s">
        <v>53</v>
      </c>
      <c r="C1187" t="s">
        <v>2131</v>
      </c>
      <c r="D1187" t="s">
        <v>2132</v>
      </c>
      <c r="E1187">
        <v>1</v>
      </c>
      <c r="F1187" s="28">
        <v>27011</v>
      </c>
      <c r="G1187" t="s">
        <v>511</v>
      </c>
      <c r="H1187" t="s">
        <v>20</v>
      </c>
      <c r="I1187">
        <v>1</v>
      </c>
      <c r="J1187" t="s">
        <v>2306</v>
      </c>
      <c r="K1187" s="19" t="str">
        <f t="shared" si="108"/>
        <v>m</v>
      </c>
      <c r="L1187" s="19" t="str">
        <f t="shared" si="109"/>
        <v>Cup</v>
      </c>
      <c r="M1187" s="19" t="str">
        <f t="shared" si="110"/>
        <v>2024</v>
      </c>
      <c r="N1187" s="19" t="str">
        <f t="shared" si="111"/>
        <v>2024 Cup 1</v>
      </c>
      <c r="O1187" s="19">
        <f>INDEX('Points ref'!B:B, MATCH($N1187, 'Points ref'!A:A, 0))</f>
        <v>35</v>
      </c>
      <c r="P1187" s="21" t="str">
        <f t="shared" si="112"/>
        <v>[GER] BARTONE, Franco (de963471)</v>
      </c>
      <c r="Q1187" s="30">
        <f t="shared" ca="1" si="113"/>
        <v>52</v>
      </c>
    </row>
    <row r="1188" spans="1:17" x14ac:dyDescent="0.2">
      <c r="A1188" t="s">
        <v>1198</v>
      </c>
      <c r="B1188" t="s">
        <v>53</v>
      </c>
      <c r="C1188" t="s">
        <v>1199</v>
      </c>
      <c r="D1188" t="s">
        <v>1200</v>
      </c>
      <c r="E1188">
        <v>1</v>
      </c>
      <c r="F1188" s="28">
        <v>27692</v>
      </c>
      <c r="G1188" t="s">
        <v>511</v>
      </c>
      <c r="H1188" t="s">
        <v>20</v>
      </c>
      <c r="I1188">
        <v>2</v>
      </c>
      <c r="J1188" t="s">
        <v>2306</v>
      </c>
      <c r="K1188" s="19" t="str">
        <f t="shared" si="108"/>
        <v>m</v>
      </c>
      <c r="L1188" s="19" t="str">
        <f t="shared" si="109"/>
        <v>Cup</v>
      </c>
      <c r="M1188" s="19" t="str">
        <f t="shared" si="110"/>
        <v>2024</v>
      </c>
      <c r="N1188" s="19" t="str">
        <f t="shared" si="111"/>
        <v>2024 Cup 2</v>
      </c>
      <c r="O1188" s="19">
        <f>INDEX('Points ref'!B:B, MATCH($N1188, 'Points ref'!A:A, 0))</f>
        <v>21</v>
      </c>
      <c r="P1188" s="21" t="str">
        <f t="shared" si="112"/>
        <v>[GER] SWIECH, Hubert (e53c131e)</v>
      </c>
      <c r="Q1188" s="30">
        <f t="shared" ca="1" si="113"/>
        <v>50</v>
      </c>
    </row>
    <row r="1189" spans="1:17" x14ac:dyDescent="0.2">
      <c r="A1189" t="s">
        <v>2389</v>
      </c>
      <c r="B1189" t="s">
        <v>536</v>
      </c>
      <c r="C1189" t="s">
        <v>2390</v>
      </c>
      <c r="D1189" t="s">
        <v>1706</v>
      </c>
      <c r="E1189">
        <v>1</v>
      </c>
      <c r="F1189" s="28">
        <v>27195</v>
      </c>
      <c r="G1189" t="s">
        <v>511</v>
      </c>
      <c r="H1189" t="s">
        <v>34</v>
      </c>
      <c r="I1189">
        <v>1</v>
      </c>
      <c r="J1189" t="s">
        <v>2306</v>
      </c>
      <c r="K1189" s="19" t="str">
        <f t="shared" si="108"/>
        <v>m</v>
      </c>
      <c r="L1189" s="19" t="str">
        <f t="shared" si="109"/>
        <v>Cup</v>
      </c>
      <c r="M1189" s="19" t="str">
        <f t="shared" si="110"/>
        <v>2024</v>
      </c>
      <c r="N1189" s="19" t="str">
        <f t="shared" si="111"/>
        <v>2024 Cup 1</v>
      </c>
      <c r="O1189" s="19">
        <f>INDEX('Points ref'!B:B, MATCH($N1189, 'Points ref'!A:A, 0))</f>
        <v>35</v>
      </c>
      <c r="P1189" s="21" t="str">
        <f t="shared" si="112"/>
        <v>[UKR] NABRAKLO, Oleksandr (373854c6)</v>
      </c>
      <c r="Q1189" s="30">
        <f t="shared" ca="1" si="113"/>
        <v>51</v>
      </c>
    </row>
    <row r="1190" spans="1:17" x14ac:dyDescent="0.2">
      <c r="A1190" t="s">
        <v>525</v>
      </c>
      <c r="B1190" t="s">
        <v>40</v>
      </c>
      <c r="C1190" t="s">
        <v>526</v>
      </c>
      <c r="D1190" t="s">
        <v>300</v>
      </c>
      <c r="E1190">
        <v>1</v>
      </c>
      <c r="F1190" s="28">
        <v>25732</v>
      </c>
      <c r="G1190" t="s">
        <v>511</v>
      </c>
      <c r="H1190" t="s">
        <v>34</v>
      </c>
      <c r="I1190">
        <v>2</v>
      </c>
      <c r="J1190" t="s">
        <v>2306</v>
      </c>
      <c r="K1190" s="19" t="str">
        <f t="shared" si="108"/>
        <v>m</v>
      </c>
      <c r="L1190" s="19" t="str">
        <f t="shared" si="109"/>
        <v>Cup</v>
      </c>
      <c r="M1190" s="19" t="str">
        <f t="shared" si="110"/>
        <v>2024</v>
      </c>
      <c r="N1190" s="19" t="str">
        <f t="shared" si="111"/>
        <v>2024 Cup 2</v>
      </c>
      <c r="O1190" s="19">
        <f>INDEX('Points ref'!B:B, MATCH($N1190, 'Points ref'!A:A, 0))</f>
        <v>21</v>
      </c>
      <c r="P1190" s="21" t="str">
        <f t="shared" si="112"/>
        <v>[POL] CZUPRYNA, Krzysztof (f1743984)</v>
      </c>
      <c r="Q1190" s="30">
        <f t="shared" ca="1" si="113"/>
        <v>55</v>
      </c>
    </row>
    <row r="1191" spans="1:17" x14ac:dyDescent="0.2">
      <c r="A1191" t="s">
        <v>1660</v>
      </c>
      <c r="B1191" t="s">
        <v>40</v>
      </c>
      <c r="C1191" t="s">
        <v>1661</v>
      </c>
      <c r="D1191" t="s">
        <v>1662</v>
      </c>
      <c r="E1191">
        <v>1</v>
      </c>
      <c r="F1191" s="28">
        <v>26411</v>
      </c>
      <c r="G1191" t="s">
        <v>511</v>
      </c>
      <c r="H1191" t="s">
        <v>34</v>
      </c>
      <c r="I1191">
        <v>3</v>
      </c>
      <c r="J1191" t="s">
        <v>2306</v>
      </c>
      <c r="K1191" s="19" t="str">
        <f t="shared" si="108"/>
        <v>m</v>
      </c>
      <c r="L1191" s="19" t="str">
        <f t="shared" si="109"/>
        <v>Cup</v>
      </c>
      <c r="M1191" s="19" t="str">
        <f t="shared" si="110"/>
        <v>2024</v>
      </c>
      <c r="N1191" s="19" t="str">
        <f t="shared" si="111"/>
        <v>2024 Cup 3</v>
      </c>
      <c r="O1191" s="19">
        <f>INDEX('Points ref'!B:B, MATCH($N1191, 'Points ref'!A:A, 0))</f>
        <v>14</v>
      </c>
      <c r="P1191" s="21" t="str">
        <f t="shared" si="112"/>
        <v>[POL] WIACZEK, Bartlomiej (cc6bb34d)</v>
      </c>
      <c r="Q1191" s="30">
        <f t="shared" ca="1" si="113"/>
        <v>53</v>
      </c>
    </row>
    <row r="1192" spans="1:17" x14ac:dyDescent="0.2">
      <c r="A1192" t="s">
        <v>2391</v>
      </c>
      <c r="B1192" t="s">
        <v>16</v>
      </c>
      <c r="C1192" t="s">
        <v>2392</v>
      </c>
      <c r="D1192" t="s">
        <v>2393</v>
      </c>
      <c r="E1192">
        <v>1</v>
      </c>
      <c r="F1192" s="28">
        <v>28860</v>
      </c>
      <c r="G1192" t="s">
        <v>511</v>
      </c>
      <c r="H1192" t="s">
        <v>93</v>
      </c>
      <c r="I1192">
        <v>1</v>
      </c>
      <c r="J1192" t="s">
        <v>2306</v>
      </c>
      <c r="K1192" s="19" t="str">
        <f t="shared" si="108"/>
        <v>m</v>
      </c>
      <c r="L1192" s="19" t="str">
        <f t="shared" si="109"/>
        <v>Cup</v>
      </c>
      <c r="M1192" s="19" t="str">
        <f t="shared" si="110"/>
        <v>2024</v>
      </c>
      <c r="N1192" s="19" t="str">
        <f t="shared" si="111"/>
        <v>2024 Cup 1</v>
      </c>
      <c r="O1192" s="19">
        <f>INDEX('Points ref'!B:B, MATCH($N1192, 'Points ref'!A:A, 0))</f>
        <v>35</v>
      </c>
      <c r="P1192" s="21" t="str">
        <f t="shared" si="112"/>
        <v>[FRA] KABA, Ciril (aaacd776)</v>
      </c>
      <c r="Q1192" s="30">
        <f t="shared" ca="1" si="113"/>
        <v>46</v>
      </c>
    </row>
    <row r="1193" spans="1:17" x14ac:dyDescent="0.2">
      <c r="A1193" t="s">
        <v>1252</v>
      </c>
      <c r="B1193" t="s">
        <v>31</v>
      </c>
      <c r="C1193" t="s">
        <v>1253</v>
      </c>
      <c r="D1193" t="s">
        <v>1254</v>
      </c>
      <c r="E1193">
        <v>1</v>
      </c>
      <c r="F1193" s="28">
        <v>27318</v>
      </c>
      <c r="G1193" t="s">
        <v>511</v>
      </c>
      <c r="H1193" t="s">
        <v>93</v>
      </c>
      <c r="I1193">
        <v>2</v>
      </c>
      <c r="J1193" t="s">
        <v>2306</v>
      </c>
      <c r="K1193" s="19" t="str">
        <f t="shared" si="108"/>
        <v>m</v>
      </c>
      <c r="L1193" s="19" t="str">
        <f t="shared" si="109"/>
        <v>Cup</v>
      </c>
      <c r="M1193" s="19" t="str">
        <f t="shared" si="110"/>
        <v>2024</v>
      </c>
      <c r="N1193" s="19" t="str">
        <f t="shared" si="111"/>
        <v>2024 Cup 2</v>
      </c>
      <c r="O1193" s="19">
        <f>INDEX('Points ref'!B:B, MATCH($N1193, 'Points ref'!A:A, 0))</f>
        <v>21</v>
      </c>
      <c r="P1193" s="21" t="str">
        <f t="shared" si="112"/>
        <v>[GEO] GIGILASHVILI, Vano (ebead8a3)</v>
      </c>
      <c r="Q1193" s="30">
        <f t="shared" ca="1" si="113"/>
        <v>51</v>
      </c>
    </row>
    <row r="1194" spans="1:17" x14ac:dyDescent="0.2">
      <c r="A1194" t="s">
        <v>2394</v>
      </c>
      <c r="B1194" t="s">
        <v>53</v>
      </c>
      <c r="C1194" t="s">
        <v>2395</v>
      </c>
      <c r="D1194" t="s">
        <v>570</v>
      </c>
      <c r="E1194">
        <v>1</v>
      </c>
      <c r="F1194" s="28">
        <v>26843</v>
      </c>
      <c r="G1194" t="s">
        <v>511</v>
      </c>
      <c r="H1194" t="s">
        <v>93</v>
      </c>
      <c r="I1194">
        <v>3</v>
      </c>
      <c r="J1194" t="s">
        <v>2306</v>
      </c>
      <c r="K1194" s="19" t="str">
        <f t="shared" si="108"/>
        <v>m</v>
      </c>
      <c r="L1194" s="19" t="str">
        <f t="shared" si="109"/>
        <v>Cup</v>
      </c>
      <c r="M1194" s="19" t="str">
        <f t="shared" si="110"/>
        <v>2024</v>
      </c>
      <c r="N1194" s="19" t="str">
        <f t="shared" si="111"/>
        <v>2024 Cup 3</v>
      </c>
      <c r="O1194" s="19">
        <f>INDEX('Points ref'!B:B, MATCH($N1194, 'Points ref'!A:A, 0))</f>
        <v>14</v>
      </c>
      <c r="P1194" s="21" t="str">
        <f t="shared" si="112"/>
        <v>[GER] KRAUSE, Robert (6bcdf675)</v>
      </c>
      <c r="Q1194" s="30">
        <f t="shared" ca="1" si="113"/>
        <v>52</v>
      </c>
    </row>
    <row r="1195" spans="1:17" x14ac:dyDescent="0.2">
      <c r="A1195" s="29" t="s">
        <v>581</v>
      </c>
      <c r="B1195" t="s">
        <v>53</v>
      </c>
      <c r="C1195" t="s">
        <v>582</v>
      </c>
      <c r="D1195" t="s">
        <v>583</v>
      </c>
      <c r="E1195">
        <v>1</v>
      </c>
      <c r="F1195" s="28">
        <v>25986</v>
      </c>
      <c r="G1195" t="s">
        <v>511</v>
      </c>
      <c r="H1195" t="s">
        <v>106</v>
      </c>
      <c r="I1195">
        <v>1</v>
      </c>
      <c r="J1195" t="s">
        <v>2306</v>
      </c>
      <c r="K1195" s="19" t="str">
        <f t="shared" si="108"/>
        <v>m</v>
      </c>
      <c r="L1195" s="19" t="str">
        <f t="shared" si="109"/>
        <v>Cup</v>
      </c>
      <c r="M1195" s="19" t="str">
        <f t="shared" si="110"/>
        <v>2024</v>
      </c>
      <c r="N1195" s="19" t="str">
        <f t="shared" si="111"/>
        <v>2024 Cup 1</v>
      </c>
      <c r="O1195" s="19">
        <f>INDEX('Points ref'!B:B, MATCH($N1195, 'Points ref'!A:A, 0))</f>
        <v>35</v>
      </c>
      <c r="P1195" s="21" t="str">
        <f t="shared" si="112"/>
        <v>[GER] BISCHOF, Jens Peter (15e95532)</v>
      </c>
      <c r="Q1195" s="30">
        <f t="shared" ca="1" si="113"/>
        <v>54</v>
      </c>
    </row>
    <row r="1196" spans="1:17" x14ac:dyDescent="0.2">
      <c r="A1196" t="s">
        <v>2396</v>
      </c>
      <c r="B1196" t="s">
        <v>44</v>
      </c>
      <c r="C1196" t="s">
        <v>2397</v>
      </c>
      <c r="D1196" t="s">
        <v>2398</v>
      </c>
      <c r="E1196">
        <v>1</v>
      </c>
      <c r="F1196" s="28">
        <v>26949</v>
      </c>
      <c r="G1196" t="s">
        <v>511</v>
      </c>
      <c r="H1196" t="s">
        <v>106</v>
      </c>
      <c r="I1196">
        <v>2</v>
      </c>
      <c r="J1196" t="s">
        <v>2306</v>
      </c>
      <c r="K1196" s="19" t="str">
        <f t="shared" si="108"/>
        <v>m</v>
      </c>
      <c r="L1196" s="19" t="str">
        <f t="shared" si="109"/>
        <v>Cup</v>
      </c>
      <c r="M1196" s="19" t="str">
        <f t="shared" si="110"/>
        <v>2024</v>
      </c>
      <c r="N1196" s="19" t="str">
        <f t="shared" si="111"/>
        <v>2024 Cup 2</v>
      </c>
      <c r="O1196" s="19">
        <f>INDEX('Points ref'!B:B, MATCH($N1196, 'Points ref'!A:A, 0))</f>
        <v>21</v>
      </c>
      <c r="P1196" s="21" t="str">
        <f t="shared" si="112"/>
        <v>[BEL] BELLENS, Frederik (4127246b)</v>
      </c>
      <c r="Q1196" s="30">
        <f t="shared" ca="1" si="113"/>
        <v>52</v>
      </c>
    </row>
    <row r="1197" spans="1:17" x14ac:dyDescent="0.2">
      <c r="A1197" t="s">
        <v>1347</v>
      </c>
      <c r="B1197" t="s">
        <v>16</v>
      </c>
      <c r="C1197" t="s">
        <v>1348</v>
      </c>
      <c r="D1197" t="s">
        <v>1349</v>
      </c>
      <c r="E1197">
        <v>2</v>
      </c>
      <c r="F1197" s="28">
        <v>27347</v>
      </c>
      <c r="G1197" t="s">
        <v>589</v>
      </c>
      <c r="H1197" t="s">
        <v>127</v>
      </c>
      <c r="I1197">
        <v>1</v>
      </c>
      <c r="J1197" t="s">
        <v>2306</v>
      </c>
      <c r="K1197" s="19" t="str">
        <f t="shared" si="108"/>
        <v>w</v>
      </c>
      <c r="L1197" s="19" t="str">
        <f t="shared" si="109"/>
        <v>Cup</v>
      </c>
      <c r="M1197" s="19" t="str">
        <f t="shared" si="110"/>
        <v>2024</v>
      </c>
      <c r="N1197" s="19" t="str">
        <f t="shared" si="111"/>
        <v>2024 Cup 1</v>
      </c>
      <c r="O1197" s="19">
        <f>INDEX('Points ref'!B:B, MATCH($N1197, 'Points ref'!A:A, 0))</f>
        <v>35</v>
      </c>
      <c r="P1197" s="21" t="str">
        <f t="shared" si="112"/>
        <v>[FRA] GODOT, Murielle (36239c6e)</v>
      </c>
      <c r="Q1197" s="30">
        <f t="shared" ca="1" si="113"/>
        <v>51</v>
      </c>
    </row>
    <row r="1198" spans="1:17" x14ac:dyDescent="0.2">
      <c r="A1198" t="s">
        <v>2399</v>
      </c>
      <c r="B1198" t="s">
        <v>53</v>
      </c>
      <c r="C1198" t="s">
        <v>2400</v>
      </c>
      <c r="D1198" t="s">
        <v>2388</v>
      </c>
      <c r="E1198">
        <v>2</v>
      </c>
      <c r="F1198" s="28">
        <v>27415</v>
      </c>
      <c r="G1198" t="s">
        <v>589</v>
      </c>
      <c r="H1198" t="s">
        <v>127</v>
      </c>
      <c r="I1198">
        <v>2</v>
      </c>
      <c r="J1198" t="s">
        <v>2306</v>
      </c>
      <c r="K1198" s="19" t="str">
        <f t="shared" si="108"/>
        <v>w</v>
      </c>
      <c r="L1198" s="19" t="str">
        <f t="shared" si="109"/>
        <v>Cup</v>
      </c>
      <c r="M1198" s="19" t="str">
        <f t="shared" si="110"/>
        <v>2024</v>
      </c>
      <c r="N1198" s="19" t="str">
        <f t="shared" si="111"/>
        <v>2024 Cup 2</v>
      </c>
      <c r="O1198" s="19">
        <f>INDEX('Points ref'!B:B, MATCH($N1198, 'Points ref'!A:A, 0))</f>
        <v>21</v>
      </c>
      <c r="P1198" s="21" t="str">
        <f t="shared" si="112"/>
        <v>[GER] SEEMANN, Anja (99abb623)</v>
      </c>
      <c r="Q1198" s="30">
        <f t="shared" ca="1" si="113"/>
        <v>50</v>
      </c>
    </row>
    <row r="1199" spans="1:17" x14ac:dyDescent="0.2">
      <c r="A1199" t="s">
        <v>630</v>
      </c>
      <c r="B1199" t="s">
        <v>53</v>
      </c>
      <c r="C1199" t="s">
        <v>631</v>
      </c>
      <c r="D1199" t="s">
        <v>632</v>
      </c>
      <c r="E1199">
        <v>1</v>
      </c>
      <c r="F1199" s="28">
        <v>24049</v>
      </c>
      <c r="G1199" t="s">
        <v>608</v>
      </c>
      <c r="H1199" t="s">
        <v>51</v>
      </c>
      <c r="I1199">
        <v>1</v>
      </c>
      <c r="J1199" t="s">
        <v>2306</v>
      </c>
      <c r="K1199" s="19" t="str">
        <f t="shared" si="108"/>
        <v>m</v>
      </c>
      <c r="L1199" s="19" t="str">
        <f t="shared" si="109"/>
        <v>Cup</v>
      </c>
      <c r="M1199" s="19" t="str">
        <f t="shared" si="110"/>
        <v>2024</v>
      </c>
      <c r="N1199" s="19" t="str">
        <f t="shared" si="111"/>
        <v>2024 Cup 1</v>
      </c>
      <c r="O1199" s="19">
        <f>INDEX('Points ref'!B:B, MATCH($N1199, 'Points ref'!A:A, 0))</f>
        <v>35</v>
      </c>
      <c r="P1199" s="21" t="str">
        <f t="shared" si="112"/>
        <v>[GER] MOTZEK JORDAN, Dieter (565454d9)</v>
      </c>
      <c r="Q1199" s="30">
        <f t="shared" ca="1" si="113"/>
        <v>60</v>
      </c>
    </row>
    <row r="1200" spans="1:17" x14ac:dyDescent="0.2">
      <c r="A1200" t="s">
        <v>2401</v>
      </c>
      <c r="B1200" t="s">
        <v>53</v>
      </c>
      <c r="C1200" t="s">
        <v>2402</v>
      </c>
      <c r="D1200" t="s">
        <v>2403</v>
      </c>
      <c r="E1200">
        <v>1</v>
      </c>
      <c r="F1200" s="28">
        <v>25663</v>
      </c>
      <c r="G1200" t="s">
        <v>608</v>
      </c>
      <c r="H1200" t="s">
        <v>51</v>
      </c>
      <c r="I1200">
        <v>2</v>
      </c>
      <c r="J1200" t="s">
        <v>2306</v>
      </c>
      <c r="K1200" s="19" t="str">
        <f t="shared" si="108"/>
        <v>m</v>
      </c>
      <c r="L1200" s="19" t="str">
        <f t="shared" si="109"/>
        <v>Cup</v>
      </c>
      <c r="M1200" s="19" t="str">
        <f t="shared" si="110"/>
        <v>2024</v>
      </c>
      <c r="N1200" s="19" t="str">
        <f t="shared" si="111"/>
        <v>2024 Cup 2</v>
      </c>
      <c r="O1200" s="19">
        <f>INDEX('Points ref'!B:B, MATCH($N1200, 'Points ref'!A:A, 0))</f>
        <v>21</v>
      </c>
      <c r="P1200" s="21" t="str">
        <f t="shared" si="112"/>
        <v>[GER] TURUTA, Vasile (38abdccf)</v>
      </c>
      <c r="Q1200" s="30">
        <f t="shared" ca="1" si="113"/>
        <v>55</v>
      </c>
    </row>
    <row r="1201" spans="1:17" x14ac:dyDescent="0.2">
      <c r="A1201" t="s">
        <v>2404</v>
      </c>
      <c r="B1201" t="s">
        <v>31</v>
      </c>
      <c r="C1201" t="s">
        <v>1885</v>
      </c>
      <c r="D1201" t="s">
        <v>1915</v>
      </c>
      <c r="E1201">
        <v>1</v>
      </c>
      <c r="F1201" s="28">
        <v>26566</v>
      </c>
      <c r="G1201" t="s">
        <v>608</v>
      </c>
      <c r="H1201" t="s">
        <v>51</v>
      </c>
      <c r="I1201">
        <v>3</v>
      </c>
      <c r="J1201" t="s">
        <v>2306</v>
      </c>
      <c r="K1201" s="19" t="str">
        <f t="shared" si="108"/>
        <v>m</v>
      </c>
      <c r="L1201" s="19" t="str">
        <f t="shared" si="109"/>
        <v>Cup</v>
      </c>
      <c r="M1201" s="19" t="str">
        <f t="shared" si="110"/>
        <v>2024</v>
      </c>
      <c r="N1201" s="19" t="str">
        <f t="shared" si="111"/>
        <v>2024 Cup 3</v>
      </c>
      <c r="O1201" s="19">
        <f>INDEX('Points ref'!B:B, MATCH($N1201, 'Points ref'!A:A, 0))</f>
        <v>14</v>
      </c>
      <c r="P1201" s="21" t="str">
        <f t="shared" si="112"/>
        <v>[GEO] NADIRASHVILI, Ioseb (3a2199ea)</v>
      </c>
      <c r="Q1201" s="30">
        <f t="shared" ca="1" si="113"/>
        <v>53</v>
      </c>
    </row>
    <row r="1202" spans="1:17" x14ac:dyDescent="0.2">
      <c r="A1202" t="s">
        <v>2405</v>
      </c>
      <c r="B1202" t="s">
        <v>53</v>
      </c>
      <c r="C1202" t="s">
        <v>2406</v>
      </c>
      <c r="D1202" t="s">
        <v>1381</v>
      </c>
      <c r="E1202">
        <v>1</v>
      </c>
      <c r="F1202" s="28">
        <v>27318</v>
      </c>
      <c r="G1202" t="s">
        <v>608</v>
      </c>
      <c r="H1202" t="s">
        <v>51</v>
      </c>
      <c r="I1202">
        <v>3</v>
      </c>
      <c r="J1202" t="s">
        <v>2306</v>
      </c>
      <c r="K1202" s="19" t="str">
        <f t="shared" si="108"/>
        <v>m</v>
      </c>
      <c r="L1202" s="19" t="str">
        <f t="shared" si="109"/>
        <v>Cup</v>
      </c>
      <c r="M1202" s="19" t="str">
        <f t="shared" si="110"/>
        <v>2024</v>
      </c>
      <c r="N1202" s="19" t="str">
        <f t="shared" si="111"/>
        <v>2024 Cup 3</v>
      </c>
      <c r="O1202" s="19">
        <f>INDEX('Points ref'!B:B, MATCH($N1202, 'Points ref'!A:A, 0))</f>
        <v>14</v>
      </c>
      <c r="P1202" s="21" t="str">
        <f t="shared" si="112"/>
        <v>[GER] HILBIG, Dirk (5d26352b)</v>
      </c>
      <c r="Q1202" s="30">
        <f t="shared" ca="1" si="113"/>
        <v>51</v>
      </c>
    </row>
    <row r="1203" spans="1:17" x14ac:dyDescent="0.2">
      <c r="A1203" t="s">
        <v>2407</v>
      </c>
      <c r="B1203" t="s">
        <v>2345</v>
      </c>
      <c r="C1203" t="s">
        <v>2408</v>
      </c>
      <c r="D1203" t="s">
        <v>2409</v>
      </c>
      <c r="E1203">
        <v>1</v>
      </c>
      <c r="F1203" s="28">
        <v>26415</v>
      </c>
      <c r="G1203" t="s">
        <v>608</v>
      </c>
      <c r="H1203" t="s">
        <v>66</v>
      </c>
      <c r="I1203">
        <v>1</v>
      </c>
      <c r="J1203" t="s">
        <v>2306</v>
      </c>
      <c r="K1203" s="19" t="str">
        <f t="shared" si="108"/>
        <v>m</v>
      </c>
      <c r="L1203" s="19" t="str">
        <f t="shared" si="109"/>
        <v>Cup</v>
      </c>
      <c r="M1203" s="19" t="str">
        <f t="shared" si="110"/>
        <v>2024</v>
      </c>
      <c r="N1203" s="19" t="str">
        <f t="shared" si="111"/>
        <v>2024 Cup 1</v>
      </c>
      <c r="O1203" s="19">
        <f>INDEX('Points ref'!B:B, MATCH($N1203, 'Points ref'!A:A, 0))</f>
        <v>35</v>
      </c>
      <c r="P1203" s="21" t="str">
        <f t="shared" si="112"/>
        <v>[FRO] POULSEN, Bugvi (117d52dc)</v>
      </c>
      <c r="Q1203" s="30">
        <f t="shared" ca="1" si="113"/>
        <v>53</v>
      </c>
    </row>
    <row r="1204" spans="1:17" x14ac:dyDescent="0.2">
      <c r="A1204" t="s">
        <v>2410</v>
      </c>
      <c r="B1204" t="s">
        <v>53</v>
      </c>
      <c r="C1204" t="s">
        <v>2411</v>
      </c>
      <c r="D1204" t="s">
        <v>2412</v>
      </c>
      <c r="E1204">
        <v>1</v>
      </c>
      <c r="F1204" s="28">
        <v>26118</v>
      </c>
      <c r="G1204" t="s">
        <v>608</v>
      </c>
      <c r="H1204" t="s">
        <v>66</v>
      </c>
      <c r="I1204">
        <v>2</v>
      </c>
      <c r="J1204" t="s">
        <v>2306</v>
      </c>
      <c r="K1204" s="19" t="str">
        <f t="shared" si="108"/>
        <v>m</v>
      </c>
      <c r="L1204" s="19" t="str">
        <f t="shared" si="109"/>
        <v>Cup</v>
      </c>
      <c r="M1204" s="19" t="str">
        <f t="shared" si="110"/>
        <v>2024</v>
      </c>
      <c r="N1204" s="19" t="str">
        <f t="shared" si="111"/>
        <v>2024 Cup 2</v>
      </c>
      <c r="O1204" s="19">
        <f>INDEX('Points ref'!B:B, MATCH($N1204, 'Points ref'!A:A, 0))</f>
        <v>21</v>
      </c>
      <c r="P1204" s="21" t="str">
        <f t="shared" si="112"/>
        <v>[GER] SUDAU, Henning (f46b1126)</v>
      </c>
      <c r="Q1204" s="30">
        <f t="shared" ca="1" si="113"/>
        <v>54</v>
      </c>
    </row>
    <row r="1205" spans="1:17" x14ac:dyDescent="0.2">
      <c r="A1205" t="s">
        <v>1373</v>
      </c>
      <c r="B1205" t="s">
        <v>40</v>
      </c>
      <c r="C1205" t="s">
        <v>1374</v>
      </c>
      <c r="D1205" t="s">
        <v>1375</v>
      </c>
      <c r="E1205">
        <v>1</v>
      </c>
      <c r="F1205" s="28">
        <v>24226</v>
      </c>
      <c r="G1205" t="s">
        <v>608</v>
      </c>
      <c r="H1205" t="s">
        <v>66</v>
      </c>
      <c r="I1205">
        <v>3</v>
      </c>
      <c r="J1205" t="s">
        <v>2306</v>
      </c>
      <c r="K1205" s="19" t="str">
        <f t="shared" si="108"/>
        <v>m</v>
      </c>
      <c r="L1205" s="19" t="str">
        <f t="shared" si="109"/>
        <v>Cup</v>
      </c>
      <c r="M1205" s="19" t="str">
        <f t="shared" si="110"/>
        <v>2024</v>
      </c>
      <c r="N1205" s="19" t="str">
        <f t="shared" si="111"/>
        <v>2024 Cup 3</v>
      </c>
      <c r="O1205" s="19">
        <f>INDEX('Points ref'!B:B, MATCH($N1205, 'Points ref'!A:A, 0))</f>
        <v>14</v>
      </c>
      <c r="P1205" s="21" t="str">
        <f t="shared" si="112"/>
        <v>[POL] PAWLOWSKI, Dariusz (d7f48486)</v>
      </c>
      <c r="Q1205" s="30">
        <f t="shared" ca="1" si="113"/>
        <v>59</v>
      </c>
    </row>
    <row r="1206" spans="1:17" x14ac:dyDescent="0.2">
      <c r="A1206" t="s">
        <v>1674</v>
      </c>
      <c r="B1206" t="s">
        <v>1195</v>
      </c>
      <c r="C1206" t="s">
        <v>1675</v>
      </c>
      <c r="D1206" t="s">
        <v>1676</v>
      </c>
      <c r="E1206">
        <v>1</v>
      </c>
      <c r="F1206" s="28">
        <v>25691</v>
      </c>
      <c r="G1206" t="s">
        <v>608</v>
      </c>
      <c r="H1206" t="s">
        <v>66</v>
      </c>
      <c r="I1206">
        <v>3</v>
      </c>
      <c r="J1206" t="s">
        <v>2306</v>
      </c>
      <c r="K1206" s="19" t="str">
        <f t="shared" si="108"/>
        <v>m</v>
      </c>
      <c r="L1206" s="19" t="str">
        <f t="shared" si="109"/>
        <v>Cup</v>
      </c>
      <c r="M1206" s="19" t="str">
        <f t="shared" si="110"/>
        <v>2024</v>
      </c>
      <c r="N1206" s="19" t="str">
        <f t="shared" si="111"/>
        <v>2024 Cup 3</v>
      </c>
      <c r="O1206" s="19">
        <f>INDEX('Points ref'!B:B, MATCH($N1206, 'Points ref'!A:A, 0))</f>
        <v>14</v>
      </c>
      <c r="P1206" s="21" t="str">
        <f t="shared" si="112"/>
        <v>[USA] MARQUEZ, RAY (38798d3c)</v>
      </c>
      <c r="Q1206" s="30">
        <f t="shared" ca="1" si="113"/>
        <v>55</v>
      </c>
    </row>
    <row r="1207" spans="1:17" x14ac:dyDescent="0.2">
      <c r="A1207">
        <v>35997935</v>
      </c>
      <c r="B1207" t="s">
        <v>174</v>
      </c>
      <c r="C1207" t="s">
        <v>2413</v>
      </c>
      <c r="D1207" t="s">
        <v>2414</v>
      </c>
      <c r="E1207">
        <v>1</v>
      </c>
      <c r="F1207" s="28">
        <v>25637</v>
      </c>
      <c r="G1207" t="s">
        <v>608</v>
      </c>
      <c r="H1207" t="s">
        <v>79</v>
      </c>
      <c r="I1207">
        <v>1</v>
      </c>
      <c r="J1207" t="s">
        <v>2306</v>
      </c>
      <c r="K1207" s="19" t="str">
        <f t="shared" si="108"/>
        <v>m</v>
      </c>
      <c r="L1207" s="19" t="str">
        <f t="shared" si="109"/>
        <v>Cup</v>
      </c>
      <c r="M1207" s="19" t="str">
        <f t="shared" si="110"/>
        <v>2024</v>
      </c>
      <c r="N1207" s="19" t="str">
        <f t="shared" si="111"/>
        <v>2024 Cup 1</v>
      </c>
      <c r="O1207" s="19">
        <f>INDEX('Points ref'!B:B, MATCH($N1207, 'Points ref'!A:A, 0))</f>
        <v>35</v>
      </c>
      <c r="P1207" s="21" t="str">
        <f t="shared" si="112"/>
        <v>[ESP] TERUEL MINA, Enrique (35997935)</v>
      </c>
      <c r="Q1207" s="30">
        <f t="shared" ca="1" si="113"/>
        <v>55</v>
      </c>
    </row>
    <row r="1208" spans="1:17" x14ac:dyDescent="0.2">
      <c r="A1208" t="s">
        <v>2415</v>
      </c>
      <c r="B1208" t="s">
        <v>53</v>
      </c>
      <c r="C1208" t="s">
        <v>2416</v>
      </c>
      <c r="D1208" t="s">
        <v>626</v>
      </c>
      <c r="E1208">
        <v>1</v>
      </c>
      <c r="F1208" s="28">
        <v>27143</v>
      </c>
      <c r="G1208" t="s">
        <v>608</v>
      </c>
      <c r="H1208" t="s">
        <v>79</v>
      </c>
      <c r="I1208">
        <v>2</v>
      </c>
      <c r="J1208" t="s">
        <v>2306</v>
      </c>
      <c r="K1208" s="19" t="str">
        <f t="shared" si="108"/>
        <v>m</v>
      </c>
      <c r="L1208" s="19" t="str">
        <f t="shared" si="109"/>
        <v>Cup</v>
      </c>
      <c r="M1208" s="19" t="str">
        <f t="shared" si="110"/>
        <v>2024</v>
      </c>
      <c r="N1208" s="19" t="str">
        <f t="shared" si="111"/>
        <v>2024 Cup 2</v>
      </c>
      <c r="O1208" s="19">
        <f>INDEX('Points ref'!B:B, MATCH($N1208, 'Points ref'!A:A, 0))</f>
        <v>21</v>
      </c>
      <c r="P1208" s="21" t="str">
        <f t="shared" si="112"/>
        <v>[GER] LUEKEN, Christian (518294cc)</v>
      </c>
      <c r="Q1208" s="30">
        <f t="shared" ca="1" si="113"/>
        <v>51</v>
      </c>
    </row>
    <row r="1209" spans="1:17" x14ac:dyDescent="0.2">
      <c r="A1209" t="s">
        <v>2417</v>
      </c>
      <c r="B1209" t="s">
        <v>308</v>
      </c>
      <c r="C1209" t="s">
        <v>2418</v>
      </c>
      <c r="D1209" t="s">
        <v>2419</v>
      </c>
      <c r="E1209">
        <v>1</v>
      </c>
      <c r="F1209" s="28">
        <v>27019</v>
      </c>
      <c r="G1209" t="s">
        <v>608</v>
      </c>
      <c r="H1209" t="s">
        <v>79</v>
      </c>
      <c r="I1209">
        <v>3</v>
      </c>
      <c r="J1209" t="s">
        <v>2306</v>
      </c>
      <c r="K1209" s="19" t="str">
        <f t="shared" si="108"/>
        <v>m</v>
      </c>
      <c r="L1209" s="19" t="str">
        <f t="shared" si="109"/>
        <v>Cup</v>
      </c>
      <c r="M1209" s="19" t="str">
        <f t="shared" si="110"/>
        <v>2024</v>
      </c>
      <c r="N1209" s="19" t="str">
        <f t="shared" si="111"/>
        <v>2024 Cup 3</v>
      </c>
      <c r="O1209" s="19">
        <f>INDEX('Points ref'!B:B, MATCH($N1209, 'Points ref'!A:A, 0))</f>
        <v>14</v>
      </c>
      <c r="P1209" s="21" t="str">
        <f t="shared" si="112"/>
        <v>[BIH] KEMEZ, Enver (3f5e2ac7)</v>
      </c>
      <c r="Q1209" s="30">
        <f t="shared" ca="1" si="113"/>
        <v>52</v>
      </c>
    </row>
    <row r="1210" spans="1:17" x14ac:dyDescent="0.2">
      <c r="A1210" t="s">
        <v>2420</v>
      </c>
      <c r="B1210" t="s">
        <v>53</v>
      </c>
      <c r="C1210" t="s">
        <v>2421</v>
      </c>
      <c r="D1210" t="s">
        <v>2422</v>
      </c>
      <c r="E1210">
        <v>1</v>
      </c>
      <c r="F1210" s="28">
        <v>25305</v>
      </c>
      <c r="G1210" t="s">
        <v>608</v>
      </c>
      <c r="H1210" t="s">
        <v>106</v>
      </c>
      <c r="I1210">
        <v>1</v>
      </c>
      <c r="J1210" t="s">
        <v>2306</v>
      </c>
      <c r="K1210" s="19" t="str">
        <f t="shared" si="108"/>
        <v>m</v>
      </c>
      <c r="L1210" s="19" t="str">
        <f t="shared" si="109"/>
        <v>Cup</v>
      </c>
      <c r="M1210" s="19" t="str">
        <f t="shared" si="110"/>
        <v>2024</v>
      </c>
      <c r="N1210" s="19" t="str">
        <f t="shared" si="111"/>
        <v>2024 Cup 1</v>
      </c>
      <c r="O1210" s="19">
        <f>INDEX('Points ref'!B:B, MATCH($N1210, 'Points ref'!A:A, 0))</f>
        <v>35</v>
      </c>
      <c r="P1210" s="21" t="str">
        <f t="shared" si="112"/>
        <v>[GER] UTZAT, Marcus (ea73661b)</v>
      </c>
      <c r="Q1210" s="30">
        <f t="shared" ca="1" si="113"/>
        <v>56</v>
      </c>
    </row>
    <row r="1211" spans="1:17" x14ac:dyDescent="0.2">
      <c r="A1211" t="s">
        <v>2423</v>
      </c>
      <c r="B1211" t="s">
        <v>53</v>
      </c>
      <c r="C1211" t="s">
        <v>2424</v>
      </c>
      <c r="D1211" t="s">
        <v>2425</v>
      </c>
      <c r="E1211">
        <v>1</v>
      </c>
      <c r="F1211" s="28">
        <v>25035</v>
      </c>
      <c r="G1211" t="s">
        <v>608</v>
      </c>
      <c r="H1211" t="s">
        <v>106</v>
      </c>
      <c r="I1211">
        <v>2</v>
      </c>
      <c r="J1211" t="s">
        <v>2306</v>
      </c>
      <c r="K1211" s="19" t="str">
        <f t="shared" si="108"/>
        <v>m</v>
      </c>
      <c r="L1211" s="19" t="str">
        <f t="shared" si="109"/>
        <v>Cup</v>
      </c>
      <c r="M1211" s="19" t="str">
        <f t="shared" si="110"/>
        <v>2024</v>
      </c>
      <c r="N1211" s="19" t="str">
        <f t="shared" si="111"/>
        <v>2024 Cup 2</v>
      </c>
      <c r="O1211" s="19">
        <f>INDEX('Points ref'!B:B, MATCH($N1211, 'Points ref'!A:A, 0))</f>
        <v>21</v>
      </c>
      <c r="P1211" s="21" t="str">
        <f t="shared" si="112"/>
        <v>[GER] SEGLER, Steffen (6afb49e7)</v>
      </c>
      <c r="Q1211" s="30">
        <f t="shared" ca="1" si="113"/>
        <v>57</v>
      </c>
    </row>
    <row r="1212" spans="1:17" x14ac:dyDescent="0.2">
      <c r="A1212" t="s">
        <v>2426</v>
      </c>
      <c r="B1212" t="s">
        <v>53</v>
      </c>
      <c r="C1212" t="s">
        <v>2427</v>
      </c>
      <c r="D1212" t="s">
        <v>2428</v>
      </c>
      <c r="E1212">
        <v>2</v>
      </c>
      <c r="F1212" s="28">
        <v>26422</v>
      </c>
      <c r="G1212" t="s">
        <v>682</v>
      </c>
      <c r="H1212" t="s">
        <v>237</v>
      </c>
      <c r="I1212">
        <v>1</v>
      </c>
      <c r="J1212" t="s">
        <v>2306</v>
      </c>
      <c r="K1212" s="19" t="str">
        <f t="shared" si="108"/>
        <v>w</v>
      </c>
      <c r="L1212" s="19" t="str">
        <f t="shared" si="109"/>
        <v>Cup</v>
      </c>
      <c r="M1212" s="19" t="str">
        <f t="shared" si="110"/>
        <v>2024</v>
      </c>
      <c r="N1212" s="19" t="str">
        <f t="shared" si="111"/>
        <v>2024 Cup 1</v>
      </c>
      <c r="O1212" s="19">
        <f>INDEX('Points ref'!B:B, MATCH($N1212, 'Points ref'!A:A, 0))</f>
        <v>35</v>
      </c>
      <c r="P1212" s="21" t="str">
        <f t="shared" si="112"/>
        <v>[GER] ROCKSTUHL, Ines (efed9bbe)</v>
      </c>
      <c r="Q1212" s="30">
        <f t="shared" ca="1" si="113"/>
        <v>53</v>
      </c>
    </row>
    <row r="1213" spans="1:17" x14ac:dyDescent="0.2">
      <c r="A1213" t="s">
        <v>679</v>
      </c>
      <c r="B1213" t="s">
        <v>53</v>
      </c>
      <c r="C1213" t="s">
        <v>680</v>
      </c>
      <c r="D1213" t="s">
        <v>681</v>
      </c>
      <c r="E1213">
        <v>2</v>
      </c>
      <c r="F1213" s="28">
        <v>24943</v>
      </c>
      <c r="G1213" t="s">
        <v>682</v>
      </c>
      <c r="H1213" t="s">
        <v>237</v>
      </c>
      <c r="I1213">
        <v>2</v>
      </c>
      <c r="J1213" t="s">
        <v>2306</v>
      </c>
      <c r="K1213" s="19" t="str">
        <f t="shared" si="108"/>
        <v>w</v>
      </c>
      <c r="L1213" s="19" t="str">
        <f t="shared" si="109"/>
        <v>Cup</v>
      </c>
      <c r="M1213" s="19" t="str">
        <f t="shared" si="110"/>
        <v>2024</v>
      </c>
      <c r="N1213" s="19" t="str">
        <f t="shared" si="111"/>
        <v>2024 Cup 2</v>
      </c>
      <c r="O1213" s="19">
        <f>INDEX('Points ref'!B:B, MATCH($N1213, 'Points ref'!A:A, 0))</f>
        <v>21</v>
      </c>
      <c r="P1213" s="21" t="str">
        <f t="shared" si="112"/>
        <v>[GER] SPRENGER, Anita (8f685fe9)</v>
      </c>
      <c r="Q1213" s="30">
        <f t="shared" ca="1" si="113"/>
        <v>57</v>
      </c>
    </row>
    <row r="1214" spans="1:17" x14ac:dyDescent="0.2">
      <c r="A1214" t="s">
        <v>2211</v>
      </c>
      <c r="B1214" t="s">
        <v>53</v>
      </c>
      <c r="C1214" t="s">
        <v>2212</v>
      </c>
      <c r="D1214" t="s">
        <v>2213</v>
      </c>
      <c r="E1214">
        <v>2</v>
      </c>
      <c r="F1214" s="28">
        <v>24518</v>
      </c>
      <c r="G1214" t="s">
        <v>682</v>
      </c>
      <c r="H1214" t="s">
        <v>261</v>
      </c>
      <c r="I1214">
        <v>1</v>
      </c>
      <c r="J1214" t="s">
        <v>2306</v>
      </c>
      <c r="K1214" s="19" t="str">
        <f t="shared" si="108"/>
        <v>w</v>
      </c>
      <c r="L1214" s="19" t="str">
        <f t="shared" si="109"/>
        <v>Cup</v>
      </c>
      <c r="M1214" s="19" t="str">
        <f t="shared" si="110"/>
        <v>2024</v>
      </c>
      <c r="N1214" s="19" t="str">
        <f t="shared" si="111"/>
        <v>2024 Cup 1</v>
      </c>
      <c r="O1214" s="19">
        <f>INDEX('Points ref'!B:B, MATCH($N1214, 'Points ref'!A:A, 0))</f>
        <v>35</v>
      </c>
      <c r="P1214" s="21" t="str">
        <f t="shared" si="112"/>
        <v>[GER] UEHLEIN, Anja Dorothee (4ed9f54a)</v>
      </c>
      <c r="Q1214" s="30">
        <f t="shared" ca="1" si="113"/>
        <v>58</v>
      </c>
    </row>
    <row r="1215" spans="1:17" x14ac:dyDescent="0.2">
      <c r="A1215" t="s">
        <v>2429</v>
      </c>
      <c r="B1215" t="s">
        <v>53</v>
      </c>
      <c r="C1215" t="s">
        <v>2430</v>
      </c>
      <c r="D1215" t="s">
        <v>2431</v>
      </c>
      <c r="E1215">
        <v>2</v>
      </c>
      <c r="F1215" s="28">
        <v>24566</v>
      </c>
      <c r="G1215" t="s">
        <v>682</v>
      </c>
      <c r="H1215" t="s">
        <v>261</v>
      </c>
      <c r="I1215">
        <v>2</v>
      </c>
      <c r="J1215" t="s">
        <v>2306</v>
      </c>
      <c r="K1215" s="19" t="str">
        <f t="shared" si="108"/>
        <v>w</v>
      </c>
      <c r="L1215" s="19" t="str">
        <f t="shared" si="109"/>
        <v>Cup</v>
      </c>
      <c r="M1215" s="19" t="str">
        <f t="shared" si="110"/>
        <v>2024</v>
      </c>
      <c r="N1215" s="19" t="str">
        <f t="shared" si="111"/>
        <v>2024 Cup 2</v>
      </c>
      <c r="O1215" s="19">
        <f>INDEX('Points ref'!B:B, MATCH($N1215, 'Points ref'!A:A, 0))</f>
        <v>21</v>
      </c>
      <c r="P1215" s="21" t="str">
        <f t="shared" si="112"/>
        <v>[GER] POLLER, Ulrike (c5c9b486)</v>
      </c>
      <c r="Q1215" s="30">
        <f t="shared" ca="1" si="113"/>
        <v>58</v>
      </c>
    </row>
    <row r="1216" spans="1:17" x14ac:dyDescent="0.2">
      <c r="A1216" t="s">
        <v>2214</v>
      </c>
      <c r="B1216" t="s">
        <v>53</v>
      </c>
      <c r="C1216" t="s">
        <v>2215</v>
      </c>
      <c r="D1216" t="s">
        <v>213</v>
      </c>
      <c r="E1216">
        <v>1</v>
      </c>
      <c r="F1216" s="28">
        <v>23284</v>
      </c>
      <c r="G1216" t="s">
        <v>699</v>
      </c>
      <c r="H1216" t="s">
        <v>20</v>
      </c>
      <c r="I1216">
        <v>1</v>
      </c>
      <c r="J1216" t="s">
        <v>2306</v>
      </c>
      <c r="K1216" s="19" t="str">
        <f t="shared" si="108"/>
        <v>m</v>
      </c>
      <c r="L1216" s="19" t="str">
        <f t="shared" si="109"/>
        <v>Cup</v>
      </c>
      <c r="M1216" s="19" t="str">
        <f t="shared" si="110"/>
        <v>2024</v>
      </c>
      <c r="N1216" s="19" t="str">
        <f t="shared" si="111"/>
        <v>2024 Cup 1</v>
      </c>
      <c r="O1216" s="19">
        <f>INDEX('Points ref'!B:B, MATCH($N1216, 'Points ref'!A:A, 0))</f>
        <v>35</v>
      </c>
      <c r="P1216" s="21" t="str">
        <f t="shared" si="112"/>
        <v>[GER] VILLMANN, Thomas (93a2812b)</v>
      </c>
      <c r="Q1216" s="30">
        <f t="shared" ca="1" si="113"/>
        <v>62</v>
      </c>
    </row>
    <row r="1217" spans="1:17" x14ac:dyDescent="0.2">
      <c r="A1217" t="s">
        <v>2432</v>
      </c>
      <c r="B1217" t="s">
        <v>53</v>
      </c>
      <c r="C1217" t="s">
        <v>2433</v>
      </c>
      <c r="D1217" t="s">
        <v>803</v>
      </c>
      <c r="E1217">
        <v>1</v>
      </c>
      <c r="F1217" s="28">
        <v>22425</v>
      </c>
      <c r="G1217" t="s">
        <v>699</v>
      </c>
      <c r="H1217" t="s">
        <v>20</v>
      </c>
      <c r="I1217">
        <v>2</v>
      </c>
      <c r="J1217" t="s">
        <v>2306</v>
      </c>
      <c r="K1217" s="19" t="str">
        <f t="shared" si="108"/>
        <v>m</v>
      </c>
      <c r="L1217" s="19" t="str">
        <f t="shared" si="109"/>
        <v>Cup</v>
      </c>
      <c r="M1217" s="19" t="str">
        <f t="shared" si="110"/>
        <v>2024</v>
      </c>
      <c r="N1217" s="19" t="str">
        <f t="shared" si="111"/>
        <v>2024 Cup 2</v>
      </c>
      <c r="O1217" s="19">
        <f>INDEX('Points ref'!B:B, MATCH($N1217, 'Points ref'!A:A, 0))</f>
        <v>21</v>
      </c>
      <c r="P1217" s="21" t="str">
        <f t="shared" si="112"/>
        <v>[GER] DR. HERTLEIN, Michael (71edb878)</v>
      </c>
      <c r="Q1217" s="30">
        <f t="shared" ca="1" si="113"/>
        <v>64</v>
      </c>
    </row>
    <row r="1218" spans="1:17" x14ac:dyDescent="0.2">
      <c r="A1218" t="s">
        <v>708</v>
      </c>
      <c r="B1218" t="s">
        <v>40</v>
      </c>
      <c r="C1218" t="s">
        <v>709</v>
      </c>
      <c r="D1218" t="s">
        <v>710</v>
      </c>
      <c r="E1218">
        <v>1</v>
      </c>
      <c r="F1218" s="28">
        <v>22173</v>
      </c>
      <c r="G1218" t="s">
        <v>699</v>
      </c>
      <c r="H1218" t="s">
        <v>34</v>
      </c>
      <c r="I1218">
        <v>1</v>
      </c>
      <c r="J1218" t="s">
        <v>2306</v>
      </c>
      <c r="K1218" s="19" t="str">
        <f t="shared" si="108"/>
        <v>m</v>
      </c>
      <c r="L1218" s="19" t="str">
        <f t="shared" si="109"/>
        <v>Cup</v>
      </c>
      <c r="M1218" s="19" t="str">
        <f t="shared" si="110"/>
        <v>2024</v>
      </c>
      <c r="N1218" s="19" t="str">
        <f t="shared" si="111"/>
        <v>2024 Cup 1</v>
      </c>
      <c r="O1218" s="19">
        <f>INDEX('Points ref'!B:B, MATCH($N1218, 'Points ref'!A:A, 0))</f>
        <v>35</v>
      </c>
      <c r="P1218" s="21" t="str">
        <f t="shared" si="112"/>
        <v>[POL] PAZGAN, Stanislaw (1229e89f)</v>
      </c>
      <c r="Q1218" s="30">
        <f t="shared" ca="1" si="113"/>
        <v>65</v>
      </c>
    </row>
    <row r="1219" spans="1:17" x14ac:dyDescent="0.2">
      <c r="A1219" t="s">
        <v>2175</v>
      </c>
      <c r="B1219" t="s">
        <v>53</v>
      </c>
      <c r="C1219" t="s">
        <v>2176</v>
      </c>
      <c r="D1219" t="s">
        <v>2177</v>
      </c>
      <c r="E1219">
        <v>1</v>
      </c>
      <c r="F1219" s="28">
        <v>25545</v>
      </c>
      <c r="G1219" t="s">
        <v>699</v>
      </c>
      <c r="H1219" t="s">
        <v>34</v>
      </c>
      <c r="I1219">
        <v>2</v>
      </c>
      <c r="J1219" t="s">
        <v>2306</v>
      </c>
      <c r="K1219" s="19" t="str">
        <f t="shared" ref="K1219:K1282" si="114">IF(MID(G1219,LEN($G1219)-1,1)="M","m","w")</f>
        <v>m</v>
      </c>
      <c r="L1219" s="19" t="str">
        <f t="shared" ref="L1219:L1283" si="115">IF(ISNUMBER(SEARCH("Cup", $J1219)), "Cup", IF(ISNUMBER(SEARCH("European Judo Championships", $J1219)), "EC", IF(ISNUMBER(SEARCH("World Championships", $J1219)), "WC", "")))</f>
        <v>Cup</v>
      </c>
      <c r="M1219" s="19" t="str">
        <f t="shared" ref="M1219:M1283" si="116">RIGHT($J1219, 4)</f>
        <v>2024</v>
      </c>
      <c r="N1219" s="19" t="str">
        <f t="shared" ref="N1219:N1282" si="117">M1219&amp;" "&amp;L1219&amp;" "&amp;I1219</f>
        <v>2024 Cup 2</v>
      </c>
      <c r="O1219" s="19">
        <f>INDEX('Points ref'!B:B, MATCH($N1219, 'Points ref'!A:A, 0))</f>
        <v>21</v>
      </c>
      <c r="P1219" s="21" t="str">
        <f t="shared" ref="P1219:P1282" si="118">"["&amp;B1219&amp;"] "&amp;C1219&amp;", "&amp;D1219&amp;" ("&amp;A1219&amp;")"</f>
        <v>[GER] METZDORF, Axel (3567bf4c)</v>
      </c>
      <c r="Q1219" s="30">
        <f t="shared" ref="Q1219:Q1282" ca="1" si="119">YEAR(TODAY())-YEAR(F1219)</f>
        <v>56</v>
      </c>
    </row>
    <row r="1220" spans="1:17" x14ac:dyDescent="0.2">
      <c r="A1220" t="s">
        <v>618</v>
      </c>
      <c r="B1220" t="s">
        <v>536</v>
      </c>
      <c r="C1220" t="s">
        <v>619</v>
      </c>
      <c r="D1220" t="s">
        <v>620</v>
      </c>
      <c r="E1220">
        <v>1</v>
      </c>
      <c r="F1220" s="28">
        <v>25142</v>
      </c>
      <c r="G1220" t="s">
        <v>699</v>
      </c>
      <c r="H1220" t="s">
        <v>34</v>
      </c>
      <c r="I1220">
        <v>3</v>
      </c>
      <c r="J1220" t="s">
        <v>2306</v>
      </c>
      <c r="K1220" s="19" t="str">
        <f t="shared" si="114"/>
        <v>m</v>
      </c>
      <c r="L1220" s="19" t="str">
        <f t="shared" si="115"/>
        <v>Cup</v>
      </c>
      <c r="M1220" s="19" t="str">
        <f t="shared" si="116"/>
        <v>2024</v>
      </c>
      <c r="N1220" s="19" t="str">
        <f t="shared" si="117"/>
        <v>2024 Cup 3</v>
      </c>
      <c r="O1220" s="19">
        <f>INDEX('Points ref'!B:B, MATCH($N1220, 'Points ref'!A:A, 0))</f>
        <v>14</v>
      </c>
      <c r="P1220" s="21" t="str">
        <f t="shared" si="118"/>
        <v>[UKR] DANKANYCH, Mykola (a9bd74d1)</v>
      </c>
      <c r="Q1220" s="30">
        <f t="shared" ca="1" si="119"/>
        <v>57</v>
      </c>
    </row>
    <row r="1221" spans="1:17" x14ac:dyDescent="0.2">
      <c r="A1221" t="s">
        <v>2434</v>
      </c>
      <c r="B1221" t="s">
        <v>287</v>
      </c>
      <c r="C1221" t="s">
        <v>2435</v>
      </c>
      <c r="D1221" t="s">
        <v>2436</v>
      </c>
      <c r="E1221">
        <v>1</v>
      </c>
      <c r="F1221" s="28">
        <v>23589</v>
      </c>
      <c r="G1221" t="s">
        <v>699</v>
      </c>
      <c r="H1221" t="s">
        <v>79</v>
      </c>
      <c r="I1221">
        <v>1</v>
      </c>
      <c r="J1221" t="s">
        <v>2306</v>
      </c>
      <c r="K1221" s="19" t="str">
        <f t="shared" si="114"/>
        <v>m</v>
      </c>
      <c r="L1221" s="19" t="str">
        <f t="shared" si="115"/>
        <v>Cup</v>
      </c>
      <c r="M1221" s="19" t="str">
        <f t="shared" si="116"/>
        <v>2024</v>
      </c>
      <c r="N1221" s="19" t="str">
        <f t="shared" si="117"/>
        <v>2024 Cup 1</v>
      </c>
      <c r="O1221" s="19">
        <f>INDEX('Points ref'!B:B, MATCH($N1221, 'Points ref'!A:A, 0))</f>
        <v>35</v>
      </c>
      <c r="P1221" s="21" t="str">
        <f t="shared" si="118"/>
        <v>[AUT] LEIDENFROST, Ernst (c7a3d3f9)</v>
      </c>
      <c r="Q1221" s="30">
        <f t="shared" ca="1" si="119"/>
        <v>61</v>
      </c>
    </row>
    <row r="1222" spans="1:17" x14ac:dyDescent="0.2">
      <c r="A1222" t="s">
        <v>2437</v>
      </c>
      <c r="B1222" t="s">
        <v>53</v>
      </c>
      <c r="C1222" t="s">
        <v>2438</v>
      </c>
      <c r="D1222" t="s">
        <v>294</v>
      </c>
      <c r="E1222">
        <v>1</v>
      </c>
      <c r="F1222" s="28">
        <v>22555</v>
      </c>
      <c r="G1222" t="s">
        <v>699</v>
      </c>
      <c r="H1222" t="s">
        <v>79</v>
      </c>
      <c r="I1222">
        <v>2</v>
      </c>
      <c r="J1222" t="s">
        <v>2306</v>
      </c>
      <c r="K1222" s="19" t="str">
        <f t="shared" si="114"/>
        <v>m</v>
      </c>
      <c r="L1222" s="19" t="str">
        <f t="shared" si="115"/>
        <v>Cup</v>
      </c>
      <c r="M1222" s="19" t="str">
        <f t="shared" si="116"/>
        <v>2024</v>
      </c>
      <c r="N1222" s="19" t="str">
        <f t="shared" si="117"/>
        <v>2024 Cup 2</v>
      </c>
      <c r="O1222" s="19">
        <f>INDEX('Points ref'!B:B, MATCH($N1222, 'Points ref'!A:A, 0))</f>
        <v>21</v>
      </c>
      <c r="P1222" s="21" t="str">
        <f t="shared" si="118"/>
        <v>[GER] ERNST, Martin (d832454f)</v>
      </c>
      <c r="Q1222" s="30">
        <f t="shared" ca="1" si="119"/>
        <v>64</v>
      </c>
    </row>
    <row r="1223" spans="1:17" x14ac:dyDescent="0.2">
      <c r="A1223" t="s">
        <v>2439</v>
      </c>
      <c r="B1223" t="s">
        <v>2440</v>
      </c>
      <c r="C1223" t="s">
        <v>2441</v>
      </c>
      <c r="D1223" t="s">
        <v>2442</v>
      </c>
      <c r="E1223">
        <v>1</v>
      </c>
      <c r="F1223" s="28">
        <v>22891</v>
      </c>
      <c r="G1223" t="s">
        <v>699</v>
      </c>
      <c r="H1223" t="s">
        <v>79</v>
      </c>
      <c r="I1223">
        <v>3</v>
      </c>
      <c r="J1223" t="s">
        <v>2306</v>
      </c>
      <c r="K1223" s="19" t="str">
        <f t="shared" si="114"/>
        <v>m</v>
      </c>
      <c r="L1223" s="19" t="str">
        <f t="shared" si="115"/>
        <v>Cup</v>
      </c>
      <c r="M1223" s="19" t="str">
        <f t="shared" si="116"/>
        <v>2024</v>
      </c>
      <c r="N1223" s="19" t="str">
        <f t="shared" si="117"/>
        <v>2024 Cup 3</v>
      </c>
      <c r="O1223" s="19">
        <f>INDEX('Points ref'!B:B, MATCH($N1223, 'Points ref'!A:A, 0))</f>
        <v>14</v>
      </c>
      <c r="P1223" s="21" t="str">
        <f t="shared" si="118"/>
        <v>[MKD] DIMESKI, Marjan (9752fabd)</v>
      </c>
      <c r="Q1223" s="30">
        <f t="shared" ca="1" si="119"/>
        <v>63</v>
      </c>
    </row>
    <row r="1224" spans="1:17" x14ac:dyDescent="0.2">
      <c r="A1224" t="s">
        <v>662</v>
      </c>
      <c r="B1224" t="s">
        <v>40</v>
      </c>
      <c r="C1224" t="s">
        <v>663</v>
      </c>
      <c r="D1224" t="s">
        <v>664</v>
      </c>
      <c r="E1224">
        <v>1</v>
      </c>
      <c r="F1224" s="28">
        <v>23747</v>
      </c>
      <c r="G1224" t="s">
        <v>699</v>
      </c>
      <c r="H1224" t="s">
        <v>93</v>
      </c>
      <c r="I1224">
        <v>1</v>
      </c>
      <c r="J1224" t="s">
        <v>2306</v>
      </c>
      <c r="K1224" s="19" t="str">
        <f t="shared" si="114"/>
        <v>m</v>
      </c>
      <c r="L1224" s="19" t="str">
        <f t="shared" si="115"/>
        <v>Cup</v>
      </c>
      <c r="M1224" s="19" t="str">
        <f t="shared" si="116"/>
        <v>2024</v>
      </c>
      <c r="N1224" s="19" t="str">
        <f t="shared" si="117"/>
        <v>2024 Cup 1</v>
      </c>
      <c r="O1224" s="19">
        <f>INDEX('Points ref'!B:B, MATCH($N1224, 'Points ref'!A:A, 0))</f>
        <v>35</v>
      </c>
      <c r="P1224" s="21" t="str">
        <f t="shared" si="118"/>
        <v>[POL] KAMINSKI, Slawomir (f7992b93)</v>
      </c>
      <c r="Q1224" s="30">
        <f t="shared" ca="1" si="119"/>
        <v>60</v>
      </c>
    </row>
    <row r="1225" spans="1:17" x14ac:dyDescent="0.2">
      <c r="A1225" t="s">
        <v>2443</v>
      </c>
      <c r="B1225" t="s">
        <v>992</v>
      </c>
      <c r="C1225" t="s">
        <v>2444</v>
      </c>
      <c r="D1225" t="s">
        <v>2445</v>
      </c>
      <c r="E1225">
        <v>1</v>
      </c>
      <c r="F1225" s="28">
        <v>25469</v>
      </c>
      <c r="G1225" t="s">
        <v>699</v>
      </c>
      <c r="H1225" t="s">
        <v>93</v>
      </c>
      <c r="I1225">
        <v>2</v>
      </c>
      <c r="J1225" t="s">
        <v>2306</v>
      </c>
      <c r="K1225" s="19" t="str">
        <f t="shared" si="114"/>
        <v>m</v>
      </c>
      <c r="L1225" s="19" t="str">
        <f t="shared" si="115"/>
        <v>Cup</v>
      </c>
      <c r="M1225" s="19" t="str">
        <f t="shared" si="116"/>
        <v>2024</v>
      </c>
      <c r="N1225" s="19" t="str">
        <f t="shared" si="117"/>
        <v>2024 Cup 2</v>
      </c>
      <c r="O1225" s="19">
        <f>INDEX('Points ref'!B:B, MATCH($N1225, 'Points ref'!A:A, 0))</f>
        <v>21</v>
      </c>
      <c r="P1225" s="21" t="str">
        <f t="shared" si="118"/>
        <v>[DEN] SCHULEIT, Boris (85ac8475)</v>
      </c>
      <c r="Q1225" s="30">
        <f t="shared" ca="1" si="119"/>
        <v>56</v>
      </c>
    </row>
    <row r="1226" spans="1:17" x14ac:dyDescent="0.2">
      <c r="A1226" t="s">
        <v>1693</v>
      </c>
      <c r="B1226" t="s">
        <v>536</v>
      </c>
      <c r="C1226" t="s">
        <v>537</v>
      </c>
      <c r="D1226" t="s">
        <v>620</v>
      </c>
      <c r="E1226">
        <v>1</v>
      </c>
      <c r="F1226" s="28">
        <v>24978</v>
      </c>
      <c r="G1226" t="s">
        <v>699</v>
      </c>
      <c r="H1226" t="s">
        <v>93</v>
      </c>
      <c r="I1226">
        <v>3</v>
      </c>
      <c r="J1226" t="s">
        <v>2306</v>
      </c>
      <c r="K1226" s="19" t="str">
        <f t="shared" si="114"/>
        <v>m</v>
      </c>
      <c r="L1226" s="19" t="str">
        <f t="shared" si="115"/>
        <v>Cup</v>
      </c>
      <c r="M1226" s="19" t="str">
        <f t="shared" si="116"/>
        <v>2024</v>
      </c>
      <c r="N1226" s="19" t="str">
        <f t="shared" si="117"/>
        <v>2024 Cup 3</v>
      </c>
      <c r="O1226" s="19">
        <f>INDEX('Points ref'!B:B, MATCH($N1226, 'Points ref'!A:A, 0))</f>
        <v>14</v>
      </c>
      <c r="P1226" s="21" t="str">
        <f t="shared" si="118"/>
        <v>[UKR] TUDAN, Mykola (6f63e4c8)</v>
      </c>
      <c r="Q1226" s="30">
        <f t="shared" ca="1" si="119"/>
        <v>57</v>
      </c>
    </row>
    <row r="1227" spans="1:17" x14ac:dyDescent="0.2">
      <c r="A1227" t="s">
        <v>2446</v>
      </c>
      <c r="B1227" t="s">
        <v>536</v>
      </c>
      <c r="C1227" t="s">
        <v>2447</v>
      </c>
      <c r="D1227" t="s">
        <v>586</v>
      </c>
      <c r="E1227">
        <v>1</v>
      </c>
      <c r="F1227" s="28">
        <v>23461</v>
      </c>
      <c r="G1227" t="s">
        <v>699</v>
      </c>
      <c r="H1227" t="s">
        <v>93</v>
      </c>
      <c r="I1227">
        <v>3</v>
      </c>
      <c r="J1227" t="s">
        <v>2306</v>
      </c>
      <c r="K1227" s="19" t="str">
        <f t="shared" si="114"/>
        <v>m</v>
      </c>
      <c r="L1227" s="19" t="str">
        <f t="shared" si="115"/>
        <v>Cup</v>
      </c>
      <c r="M1227" s="19" t="str">
        <f t="shared" si="116"/>
        <v>2024</v>
      </c>
      <c r="N1227" s="19" t="str">
        <f t="shared" si="117"/>
        <v>2024 Cup 3</v>
      </c>
      <c r="O1227" s="19">
        <f>INDEX('Points ref'!B:B, MATCH($N1227, 'Points ref'!A:A, 0))</f>
        <v>14</v>
      </c>
      <c r="P1227" s="21" t="str">
        <f t="shared" si="118"/>
        <v>[UKR] MOZHYN, Valentin (88f73d74)</v>
      </c>
      <c r="Q1227" s="30">
        <f t="shared" ca="1" si="119"/>
        <v>61</v>
      </c>
    </row>
    <row r="1228" spans="1:17" x14ac:dyDescent="0.2">
      <c r="A1228" t="s">
        <v>2303</v>
      </c>
      <c r="B1228" t="s">
        <v>1314</v>
      </c>
      <c r="C1228" t="s">
        <v>2304</v>
      </c>
      <c r="D1228" t="s">
        <v>2305</v>
      </c>
      <c r="E1228">
        <v>1</v>
      </c>
      <c r="F1228" s="28">
        <v>23674</v>
      </c>
      <c r="G1228" t="s">
        <v>699</v>
      </c>
      <c r="H1228" t="s">
        <v>106</v>
      </c>
      <c r="I1228">
        <v>1</v>
      </c>
      <c r="J1228" t="s">
        <v>2306</v>
      </c>
      <c r="K1228" s="19" t="str">
        <f t="shared" si="114"/>
        <v>m</v>
      </c>
      <c r="L1228" s="19" t="str">
        <f t="shared" si="115"/>
        <v>Cup</v>
      </c>
      <c r="M1228" s="19" t="str">
        <f t="shared" si="116"/>
        <v>2024</v>
      </c>
      <c r="N1228" s="19" t="str">
        <f t="shared" si="117"/>
        <v>2024 Cup 1</v>
      </c>
      <c r="O1228" s="19">
        <f>INDEX('Points ref'!B:B, MATCH($N1228, 'Points ref'!A:A, 0))</f>
        <v>35</v>
      </c>
      <c r="P1228" s="21" t="str">
        <f t="shared" si="118"/>
        <v>[TUR] OLCAY, Murat (2299664a)</v>
      </c>
      <c r="Q1228" s="30">
        <f t="shared" ca="1" si="119"/>
        <v>61</v>
      </c>
    </row>
    <row r="1229" spans="1:17" x14ac:dyDescent="0.2">
      <c r="A1229" t="s">
        <v>2448</v>
      </c>
      <c r="B1229" t="s">
        <v>53</v>
      </c>
      <c r="C1229" t="s">
        <v>2449</v>
      </c>
      <c r="D1229" t="s">
        <v>2450</v>
      </c>
      <c r="E1229">
        <v>1</v>
      </c>
      <c r="F1229" s="28">
        <v>23150</v>
      </c>
      <c r="G1229" t="s">
        <v>699</v>
      </c>
      <c r="H1229" t="s">
        <v>106</v>
      </c>
      <c r="I1229">
        <v>2</v>
      </c>
      <c r="J1229" t="s">
        <v>2306</v>
      </c>
      <c r="K1229" s="19" t="str">
        <f t="shared" si="114"/>
        <v>m</v>
      </c>
      <c r="L1229" s="19" t="str">
        <f t="shared" si="115"/>
        <v>Cup</v>
      </c>
      <c r="M1229" s="19" t="str">
        <f t="shared" si="116"/>
        <v>2024</v>
      </c>
      <c r="N1229" s="19" t="str">
        <f t="shared" si="117"/>
        <v>2024 Cup 2</v>
      </c>
      <c r="O1229" s="19">
        <f>INDEX('Points ref'!B:B, MATCH($N1229, 'Points ref'!A:A, 0))</f>
        <v>21</v>
      </c>
      <c r="P1229" s="21" t="str">
        <f t="shared" si="118"/>
        <v>[GER] MESSING, Tono (f3f43cce)</v>
      </c>
      <c r="Q1229" s="30">
        <f t="shared" ca="1" si="119"/>
        <v>62</v>
      </c>
    </row>
    <row r="1230" spans="1:17" x14ac:dyDescent="0.2">
      <c r="A1230" t="s">
        <v>763</v>
      </c>
      <c r="B1230" t="s">
        <v>536</v>
      </c>
      <c r="C1230" t="s">
        <v>764</v>
      </c>
      <c r="D1230" t="s">
        <v>765</v>
      </c>
      <c r="E1230">
        <v>1</v>
      </c>
      <c r="F1230" s="28">
        <v>22604</v>
      </c>
      <c r="G1230" t="s">
        <v>699</v>
      </c>
      <c r="H1230" t="s">
        <v>106</v>
      </c>
      <c r="I1230">
        <v>3</v>
      </c>
      <c r="J1230" t="s">
        <v>2306</v>
      </c>
      <c r="K1230" s="19" t="str">
        <f t="shared" si="114"/>
        <v>m</v>
      </c>
      <c r="L1230" s="19" t="str">
        <f t="shared" si="115"/>
        <v>Cup</v>
      </c>
      <c r="M1230" s="19" t="str">
        <f t="shared" si="116"/>
        <v>2024</v>
      </c>
      <c r="N1230" s="19" t="str">
        <f t="shared" si="117"/>
        <v>2024 Cup 3</v>
      </c>
      <c r="O1230" s="19">
        <f>INDEX('Points ref'!B:B, MATCH($N1230, 'Points ref'!A:A, 0))</f>
        <v>14</v>
      </c>
      <c r="P1230" s="21" t="str">
        <f t="shared" si="118"/>
        <v>[UKR] ABRAMOVSKYI, Artur (b764b328)</v>
      </c>
      <c r="Q1230" s="30">
        <f t="shared" ca="1" si="119"/>
        <v>64</v>
      </c>
    </row>
    <row r="1231" spans="1:17" x14ac:dyDescent="0.2">
      <c r="A1231" t="s">
        <v>773</v>
      </c>
      <c r="B1231" t="s">
        <v>53</v>
      </c>
      <c r="C1231" t="s">
        <v>774</v>
      </c>
      <c r="D1231" t="s">
        <v>775</v>
      </c>
      <c r="E1231">
        <v>2</v>
      </c>
      <c r="F1231" s="28">
        <v>23272</v>
      </c>
      <c r="G1231" t="s">
        <v>769</v>
      </c>
      <c r="H1231" t="s">
        <v>117</v>
      </c>
      <c r="I1231">
        <v>1</v>
      </c>
      <c r="J1231" t="s">
        <v>2306</v>
      </c>
      <c r="K1231" s="19" t="str">
        <f t="shared" si="114"/>
        <v>w</v>
      </c>
      <c r="L1231" s="19" t="str">
        <f t="shared" si="115"/>
        <v>Cup</v>
      </c>
      <c r="M1231" s="19" t="str">
        <f t="shared" si="116"/>
        <v>2024</v>
      </c>
      <c r="N1231" s="19" t="str">
        <f t="shared" si="117"/>
        <v>2024 Cup 1</v>
      </c>
      <c r="O1231" s="19">
        <f>INDEX('Points ref'!B:B, MATCH($N1231, 'Points ref'!A:A, 0))</f>
        <v>35</v>
      </c>
      <c r="P1231" s="21" t="str">
        <f t="shared" si="118"/>
        <v>[GER] HACKEL, Sylvia (cd325b3c)</v>
      </c>
      <c r="Q1231" s="30">
        <f t="shared" ca="1" si="119"/>
        <v>62</v>
      </c>
    </row>
    <row r="1232" spans="1:17" x14ac:dyDescent="0.2">
      <c r="A1232" t="s">
        <v>782</v>
      </c>
      <c r="B1232" t="s">
        <v>53</v>
      </c>
      <c r="C1232" t="s">
        <v>783</v>
      </c>
      <c r="D1232" t="s">
        <v>784</v>
      </c>
      <c r="E1232">
        <v>2</v>
      </c>
      <c r="F1232" s="28">
        <v>22966</v>
      </c>
      <c r="G1232" t="s">
        <v>769</v>
      </c>
      <c r="H1232" t="s">
        <v>117</v>
      </c>
      <c r="I1232">
        <v>2</v>
      </c>
      <c r="J1232" t="s">
        <v>2306</v>
      </c>
      <c r="K1232" s="19" t="str">
        <f t="shared" si="114"/>
        <v>w</v>
      </c>
      <c r="L1232" s="19" t="str">
        <f t="shared" si="115"/>
        <v>Cup</v>
      </c>
      <c r="M1232" s="19" t="str">
        <f t="shared" si="116"/>
        <v>2024</v>
      </c>
      <c r="N1232" s="19" t="str">
        <f t="shared" si="117"/>
        <v>2024 Cup 2</v>
      </c>
      <c r="O1232" s="19">
        <f>INDEX('Points ref'!B:B, MATCH($N1232, 'Points ref'!A:A, 0))</f>
        <v>21</v>
      </c>
      <c r="P1232" s="21" t="str">
        <f t="shared" si="118"/>
        <v>[GER] MACHULIK, Astrid (2e38d874)</v>
      </c>
      <c r="Q1232" s="30">
        <f t="shared" ca="1" si="119"/>
        <v>63</v>
      </c>
    </row>
    <row r="1233" spans="1:17" x14ac:dyDescent="0.2">
      <c r="A1233">
        <v>45134515</v>
      </c>
      <c r="B1233" t="s">
        <v>53</v>
      </c>
      <c r="C1233" t="s">
        <v>2451</v>
      </c>
      <c r="D1233" t="s">
        <v>2452</v>
      </c>
      <c r="E1233">
        <v>2</v>
      </c>
      <c r="F1233" s="28">
        <v>25016</v>
      </c>
      <c r="G1233" t="s">
        <v>769</v>
      </c>
      <c r="H1233" t="s">
        <v>117</v>
      </c>
      <c r="I1233">
        <v>3</v>
      </c>
      <c r="J1233" t="s">
        <v>2306</v>
      </c>
      <c r="K1233" s="19" t="str">
        <f t="shared" si="114"/>
        <v>w</v>
      </c>
      <c r="L1233" s="19" t="str">
        <f t="shared" si="115"/>
        <v>Cup</v>
      </c>
      <c r="M1233" s="19" t="str">
        <f t="shared" si="116"/>
        <v>2024</v>
      </c>
      <c r="N1233" s="19" t="str">
        <f t="shared" si="117"/>
        <v>2024 Cup 3</v>
      </c>
      <c r="O1233" s="19">
        <f>INDEX('Points ref'!B:B, MATCH($N1233, 'Points ref'!A:A, 0))</f>
        <v>14</v>
      </c>
      <c r="P1233" s="21" t="str">
        <f t="shared" si="118"/>
        <v>[GER] WEIGHART, Oda (45134515)</v>
      </c>
      <c r="Q1233" s="30">
        <f t="shared" ca="1" si="119"/>
        <v>57</v>
      </c>
    </row>
    <row r="1234" spans="1:17" x14ac:dyDescent="0.2">
      <c r="A1234" t="s">
        <v>1828</v>
      </c>
      <c r="B1234" t="s">
        <v>40</v>
      </c>
      <c r="C1234" t="s">
        <v>1829</v>
      </c>
      <c r="D1234" t="s">
        <v>1830</v>
      </c>
      <c r="E1234">
        <v>1</v>
      </c>
      <c r="F1234" s="28">
        <v>23488</v>
      </c>
      <c r="G1234" t="s">
        <v>797</v>
      </c>
      <c r="H1234" t="s">
        <v>51</v>
      </c>
      <c r="I1234">
        <v>1</v>
      </c>
      <c r="J1234" t="s">
        <v>2306</v>
      </c>
      <c r="K1234" s="19" t="str">
        <f t="shared" si="114"/>
        <v>m</v>
      </c>
      <c r="L1234" s="19" t="str">
        <f t="shared" si="115"/>
        <v>Cup</v>
      </c>
      <c r="M1234" s="19" t="str">
        <f t="shared" si="116"/>
        <v>2024</v>
      </c>
      <c r="N1234" s="19" t="str">
        <f t="shared" si="117"/>
        <v>2024 Cup 1</v>
      </c>
      <c r="O1234" s="19">
        <f>INDEX('Points ref'!B:B, MATCH($N1234, 'Points ref'!A:A, 0))</f>
        <v>35</v>
      </c>
      <c r="P1234" s="21" t="str">
        <f t="shared" si="118"/>
        <v>[POL] FRACZEK, Henryk (edbf38d4)</v>
      </c>
      <c r="Q1234" s="30">
        <f t="shared" ca="1" si="119"/>
        <v>61</v>
      </c>
    </row>
    <row r="1235" spans="1:17" x14ac:dyDescent="0.2">
      <c r="A1235" t="s">
        <v>2453</v>
      </c>
      <c r="B1235" t="s">
        <v>1314</v>
      </c>
      <c r="C1235" t="s">
        <v>2454</v>
      </c>
      <c r="D1235" t="s">
        <v>2455</v>
      </c>
      <c r="E1235">
        <v>1</v>
      </c>
      <c r="F1235" s="28">
        <v>22340</v>
      </c>
      <c r="G1235" t="s">
        <v>797</v>
      </c>
      <c r="H1235" t="s">
        <v>51</v>
      </c>
      <c r="I1235">
        <v>2</v>
      </c>
      <c r="J1235" t="s">
        <v>2306</v>
      </c>
      <c r="K1235" s="19" t="str">
        <f t="shared" si="114"/>
        <v>m</v>
      </c>
      <c r="L1235" s="19" t="str">
        <f t="shared" si="115"/>
        <v>Cup</v>
      </c>
      <c r="M1235" s="19" t="str">
        <f t="shared" si="116"/>
        <v>2024</v>
      </c>
      <c r="N1235" s="19" t="str">
        <f t="shared" si="117"/>
        <v>2024 Cup 2</v>
      </c>
      <c r="O1235" s="19">
        <f>INDEX('Points ref'!B:B, MATCH($N1235, 'Points ref'!A:A, 0))</f>
        <v>21</v>
      </c>
      <c r="P1235" s="21" t="str">
        <f t="shared" si="118"/>
        <v>[TUR] KARBEYAZ, Halil (1b6e73d2)</v>
      </c>
      <c r="Q1235" s="30">
        <f t="shared" ca="1" si="119"/>
        <v>64</v>
      </c>
    </row>
    <row r="1236" spans="1:17" x14ac:dyDescent="0.2">
      <c r="A1236" t="s">
        <v>2456</v>
      </c>
      <c r="B1236" t="s">
        <v>53</v>
      </c>
      <c r="C1236" t="s">
        <v>2457</v>
      </c>
      <c r="D1236" t="s">
        <v>2458</v>
      </c>
      <c r="E1236">
        <v>1</v>
      </c>
      <c r="F1236" s="28">
        <v>21458</v>
      </c>
      <c r="G1236" t="s">
        <v>797</v>
      </c>
      <c r="H1236" t="s">
        <v>51</v>
      </c>
      <c r="I1236">
        <v>3</v>
      </c>
      <c r="J1236" t="s">
        <v>2306</v>
      </c>
      <c r="K1236" s="19" t="str">
        <f t="shared" si="114"/>
        <v>m</v>
      </c>
      <c r="L1236" s="19" t="str">
        <f t="shared" si="115"/>
        <v>Cup</v>
      </c>
      <c r="M1236" s="19" t="str">
        <f t="shared" si="116"/>
        <v>2024</v>
      </c>
      <c r="N1236" s="19" t="str">
        <f t="shared" si="117"/>
        <v>2024 Cup 3</v>
      </c>
      <c r="O1236" s="19">
        <f>INDEX('Points ref'!B:B, MATCH($N1236, 'Points ref'!A:A, 0))</f>
        <v>14</v>
      </c>
      <c r="P1236" s="21" t="str">
        <f t="shared" si="118"/>
        <v>[GER] VAEGS, Ruediger (8cc8176e)</v>
      </c>
      <c r="Q1236" s="30">
        <f t="shared" ca="1" si="119"/>
        <v>67</v>
      </c>
    </row>
    <row r="1237" spans="1:17" x14ac:dyDescent="0.2">
      <c r="A1237" t="s">
        <v>2459</v>
      </c>
      <c r="B1237" t="s">
        <v>90</v>
      </c>
      <c r="C1237" t="s">
        <v>2460</v>
      </c>
      <c r="D1237" t="s">
        <v>2183</v>
      </c>
      <c r="E1237">
        <v>1</v>
      </c>
      <c r="F1237" s="28">
        <v>23088</v>
      </c>
      <c r="G1237" t="s">
        <v>797</v>
      </c>
      <c r="H1237" t="s">
        <v>51</v>
      </c>
      <c r="I1237">
        <v>3</v>
      </c>
      <c r="J1237" t="s">
        <v>2306</v>
      </c>
      <c r="K1237" s="19" t="str">
        <f t="shared" si="114"/>
        <v>m</v>
      </c>
      <c r="L1237" s="19" t="str">
        <f t="shared" si="115"/>
        <v>Cup</v>
      </c>
      <c r="M1237" s="19" t="str">
        <f t="shared" si="116"/>
        <v>2024</v>
      </c>
      <c r="N1237" s="19" t="str">
        <f t="shared" si="117"/>
        <v>2024 Cup 3</v>
      </c>
      <c r="O1237" s="19">
        <f>INDEX('Points ref'!B:B, MATCH($N1237, 'Points ref'!A:A, 0))</f>
        <v>14</v>
      </c>
      <c r="P1237" s="21" t="str">
        <f t="shared" si="118"/>
        <v>[ROU] CIRTOJANU, Marin (9196eb39)</v>
      </c>
      <c r="Q1237" s="30">
        <f t="shared" ca="1" si="119"/>
        <v>62</v>
      </c>
    </row>
    <row r="1238" spans="1:17" x14ac:dyDescent="0.2">
      <c r="A1238" t="s">
        <v>725</v>
      </c>
      <c r="B1238" t="s">
        <v>287</v>
      </c>
      <c r="C1238" t="s">
        <v>726</v>
      </c>
      <c r="D1238" t="s">
        <v>727</v>
      </c>
      <c r="E1238">
        <v>1</v>
      </c>
      <c r="F1238" s="28">
        <v>21633</v>
      </c>
      <c r="G1238" t="s">
        <v>797</v>
      </c>
      <c r="H1238" t="s">
        <v>66</v>
      </c>
      <c r="I1238">
        <v>1</v>
      </c>
      <c r="J1238" t="s">
        <v>2306</v>
      </c>
      <c r="K1238" s="19" t="str">
        <f t="shared" si="114"/>
        <v>m</v>
      </c>
      <c r="L1238" s="19" t="str">
        <f t="shared" si="115"/>
        <v>Cup</v>
      </c>
      <c r="M1238" s="19" t="str">
        <f t="shared" si="116"/>
        <v>2024</v>
      </c>
      <c r="N1238" s="19" t="str">
        <f t="shared" si="117"/>
        <v>2024 Cup 1</v>
      </c>
      <c r="O1238" s="19">
        <f>INDEX('Points ref'!B:B, MATCH($N1238, 'Points ref'!A:A, 0))</f>
        <v>35</v>
      </c>
      <c r="P1238" s="21" t="str">
        <f t="shared" si="118"/>
        <v>[AUT] KURZ, Reinhold (e3351734)</v>
      </c>
      <c r="Q1238" s="30">
        <f t="shared" ca="1" si="119"/>
        <v>66</v>
      </c>
    </row>
    <row r="1239" spans="1:17" x14ac:dyDescent="0.2">
      <c r="A1239" t="s">
        <v>2461</v>
      </c>
      <c r="B1239" t="s">
        <v>53</v>
      </c>
      <c r="C1239" t="s">
        <v>2462</v>
      </c>
      <c r="D1239" t="s">
        <v>632</v>
      </c>
      <c r="E1239">
        <v>1</v>
      </c>
      <c r="F1239" s="28">
        <v>22553</v>
      </c>
      <c r="G1239" t="s">
        <v>797</v>
      </c>
      <c r="H1239" t="s">
        <v>66</v>
      </c>
      <c r="I1239">
        <v>2</v>
      </c>
      <c r="J1239" t="s">
        <v>2306</v>
      </c>
      <c r="K1239" s="19" t="str">
        <f t="shared" si="114"/>
        <v>m</v>
      </c>
      <c r="L1239" s="19" t="str">
        <f t="shared" si="115"/>
        <v>Cup</v>
      </c>
      <c r="M1239" s="19" t="str">
        <f t="shared" si="116"/>
        <v>2024</v>
      </c>
      <c r="N1239" s="19" t="str">
        <f t="shared" si="117"/>
        <v>2024 Cup 2</v>
      </c>
      <c r="O1239" s="19">
        <f>INDEX('Points ref'!B:B, MATCH($N1239, 'Points ref'!A:A, 0))</f>
        <v>21</v>
      </c>
      <c r="P1239" s="21" t="str">
        <f t="shared" si="118"/>
        <v>[GER] DEGENHART, Dieter (3a3c6525)</v>
      </c>
      <c r="Q1239" s="30">
        <f t="shared" ca="1" si="119"/>
        <v>64</v>
      </c>
    </row>
    <row r="1240" spans="1:17" x14ac:dyDescent="0.2">
      <c r="A1240" t="s">
        <v>821</v>
      </c>
      <c r="B1240" t="s">
        <v>53</v>
      </c>
      <c r="C1240" t="s">
        <v>822</v>
      </c>
      <c r="D1240" t="s">
        <v>823</v>
      </c>
      <c r="E1240">
        <v>1</v>
      </c>
      <c r="F1240" s="28">
        <v>20401</v>
      </c>
      <c r="G1240" t="s">
        <v>797</v>
      </c>
      <c r="H1240" t="s">
        <v>66</v>
      </c>
      <c r="I1240">
        <v>3</v>
      </c>
      <c r="J1240" t="s">
        <v>2306</v>
      </c>
      <c r="K1240" s="19" t="str">
        <f t="shared" si="114"/>
        <v>m</v>
      </c>
      <c r="L1240" s="19" t="str">
        <f t="shared" si="115"/>
        <v>Cup</v>
      </c>
      <c r="M1240" s="19" t="str">
        <f t="shared" si="116"/>
        <v>2024</v>
      </c>
      <c r="N1240" s="19" t="str">
        <f t="shared" si="117"/>
        <v>2024 Cup 3</v>
      </c>
      <c r="O1240" s="19">
        <f>INDEX('Points ref'!B:B, MATCH($N1240, 'Points ref'!A:A, 0))</f>
        <v>14</v>
      </c>
      <c r="P1240" s="21" t="str">
        <f t="shared" si="118"/>
        <v>[GER] ZOELLNER, Manfred (5e2a6151)</v>
      </c>
      <c r="Q1240" s="30">
        <f t="shared" ca="1" si="119"/>
        <v>70</v>
      </c>
    </row>
    <row r="1241" spans="1:17" x14ac:dyDescent="0.2">
      <c r="A1241" t="s">
        <v>824</v>
      </c>
      <c r="B1241" t="s">
        <v>40</v>
      </c>
      <c r="C1241" t="s">
        <v>825</v>
      </c>
      <c r="D1241" t="s">
        <v>42</v>
      </c>
      <c r="E1241">
        <v>1</v>
      </c>
      <c r="F1241" s="28">
        <v>20468</v>
      </c>
      <c r="G1241" t="s">
        <v>797</v>
      </c>
      <c r="H1241" t="s">
        <v>66</v>
      </c>
      <c r="I1241">
        <v>3</v>
      </c>
      <c r="J1241" t="s">
        <v>2306</v>
      </c>
      <c r="K1241" s="19" t="str">
        <f t="shared" si="114"/>
        <v>m</v>
      </c>
      <c r="L1241" s="19" t="str">
        <f t="shared" si="115"/>
        <v>Cup</v>
      </c>
      <c r="M1241" s="19" t="str">
        <f t="shared" si="116"/>
        <v>2024</v>
      </c>
      <c r="N1241" s="19" t="str">
        <f t="shared" si="117"/>
        <v>2024 Cup 3</v>
      </c>
      <c r="O1241" s="19">
        <f>INDEX('Points ref'!B:B, MATCH($N1241, 'Points ref'!A:A, 0))</f>
        <v>14</v>
      </c>
      <c r="P1241" s="21" t="str">
        <f t="shared" si="118"/>
        <v>[POL] RODZOCH, Andrzej (b1c17b33)</v>
      </c>
      <c r="Q1241" s="30">
        <f t="shared" ca="1" si="119"/>
        <v>69</v>
      </c>
    </row>
    <row r="1242" spans="1:17" x14ac:dyDescent="0.2">
      <c r="A1242" t="s">
        <v>838</v>
      </c>
      <c r="B1242" t="s">
        <v>53</v>
      </c>
      <c r="C1242" t="s">
        <v>839</v>
      </c>
      <c r="D1242" t="s">
        <v>840</v>
      </c>
      <c r="E1242">
        <v>1</v>
      </c>
      <c r="F1242" s="28">
        <v>21502</v>
      </c>
      <c r="G1242" t="s">
        <v>854</v>
      </c>
      <c r="H1242" t="s">
        <v>79</v>
      </c>
      <c r="I1242">
        <v>1</v>
      </c>
      <c r="J1242" t="s">
        <v>2306</v>
      </c>
      <c r="K1242" s="19" t="str">
        <f t="shared" si="114"/>
        <v>m</v>
      </c>
      <c r="L1242" s="19" t="str">
        <f t="shared" si="115"/>
        <v>Cup</v>
      </c>
      <c r="M1242" s="19" t="str">
        <f t="shared" si="116"/>
        <v>2024</v>
      </c>
      <c r="N1242" s="19" t="str">
        <f t="shared" si="117"/>
        <v>2024 Cup 1</v>
      </c>
      <c r="O1242" s="19">
        <f>INDEX('Points ref'!B:B, MATCH($N1242, 'Points ref'!A:A, 0))</f>
        <v>35</v>
      </c>
      <c r="P1242" s="21" t="str">
        <f t="shared" si="118"/>
        <v>[GER] HINTERLEITNER, Wolfgang (da98d13b)</v>
      </c>
      <c r="Q1242" s="30">
        <f t="shared" ca="1" si="119"/>
        <v>67</v>
      </c>
    </row>
    <row r="1243" spans="1:17" x14ac:dyDescent="0.2">
      <c r="A1243" t="s">
        <v>1467</v>
      </c>
      <c r="B1243" t="s">
        <v>53</v>
      </c>
      <c r="C1243" t="s">
        <v>1468</v>
      </c>
      <c r="D1243" t="s">
        <v>289</v>
      </c>
      <c r="E1243">
        <v>1</v>
      </c>
      <c r="F1243" s="28">
        <v>21560</v>
      </c>
      <c r="G1243" t="s">
        <v>854</v>
      </c>
      <c r="H1243" t="s">
        <v>79</v>
      </c>
      <c r="I1243">
        <v>2</v>
      </c>
      <c r="J1243" t="s">
        <v>2306</v>
      </c>
      <c r="K1243" s="19" t="str">
        <f t="shared" si="114"/>
        <v>m</v>
      </c>
      <c r="L1243" s="19" t="str">
        <f t="shared" si="115"/>
        <v>Cup</v>
      </c>
      <c r="M1243" s="19" t="str">
        <f t="shared" si="116"/>
        <v>2024</v>
      </c>
      <c r="N1243" s="19" t="str">
        <f t="shared" si="117"/>
        <v>2024 Cup 2</v>
      </c>
      <c r="O1243" s="19">
        <f>INDEX('Points ref'!B:B, MATCH($N1243, 'Points ref'!A:A, 0))</f>
        <v>21</v>
      </c>
      <c r="P1243" s="21" t="str">
        <f t="shared" si="118"/>
        <v>[GER] BARTSCH, Andreas (23c66556)</v>
      </c>
      <c r="Q1243" s="30">
        <f t="shared" ca="1" si="119"/>
        <v>66</v>
      </c>
    </row>
    <row r="1244" spans="1:17" x14ac:dyDescent="0.2">
      <c r="A1244">
        <v>45438944</v>
      </c>
      <c r="B1244" t="s">
        <v>53</v>
      </c>
      <c r="C1244" t="s">
        <v>1597</v>
      </c>
      <c r="D1244" t="s">
        <v>1598</v>
      </c>
      <c r="E1244">
        <v>1</v>
      </c>
      <c r="F1244" s="28">
        <v>19164</v>
      </c>
      <c r="G1244" t="s">
        <v>854</v>
      </c>
      <c r="H1244" t="s">
        <v>79</v>
      </c>
      <c r="I1244">
        <v>3</v>
      </c>
      <c r="J1244" t="s">
        <v>2306</v>
      </c>
      <c r="K1244" s="19" t="str">
        <f t="shared" si="114"/>
        <v>m</v>
      </c>
      <c r="L1244" s="19" t="str">
        <f t="shared" si="115"/>
        <v>Cup</v>
      </c>
      <c r="M1244" s="19" t="str">
        <f t="shared" si="116"/>
        <v>2024</v>
      </c>
      <c r="N1244" s="19" t="str">
        <f t="shared" si="117"/>
        <v>2024 Cup 3</v>
      </c>
      <c r="O1244" s="19">
        <f>INDEX('Points ref'!B:B, MATCH($N1244, 'Points ref'!A:A, 0))</f>
        <v>14</v>
      </c>
      <c r="P1244" s="21" t="str">
        <f t="shared" si="118"/>
        <v>[GER] KEPPEL, Theodor (45438944)</v>
      </c>
      <c r="Q1244" s="30">
        <f t="shared" ca="1" si="119"/>
        <v>73</v>
      </c>
    </row>
    <row r="1245" spans="1:17" x14ac:dyDescent="0.2">
      <c r="A1245" t="s">
        <v>2341</v>
      </c>
      <c r="B1245" t="s">
        <v>53</v>
      </c>
      <c r="C1245" t="s">
        <v>2342</v>
      </c>
      <c r="D1245" t="s">
        <v>2343</v>
      </c>
      <c r="E1245">
        <v>1</v>
      </c>
      <c r="F1245" s="28">
        <v>30698</v>
      </c>
      <c r="G1245" t="s">
        <v>2270</v>
      </c>
      <c r="H1245" t="s">
        <v>34</v>
      </c>
      <c r="I1245">
        <v>1</v>
      </c>
      <c r="J1245" t="s">
        <v>2306</v>
      </c>
      <c r="K1245" s="19" t="str">
        <f t="shared" si="114"/>
        <v>w</v>
      </c>
      <c r="L1245" s="19" t="str">
        <f t="shared" si="115"/>
        <v>Cup</v>
      </c>
      <c r="M1245" s="19" t="str">
        <f t="shared" si="116"/>
        <v>2024</v>
      </c>
      <c r="N1245" s="19" t="str">
        <f t="shared" si="117"/>
        <v>2024 Cup 1</v>
      </c>
      <c r="O1245" s="19">
        <f>INDEX('Points ref'!B:B, MATCH($N1245, 'Points ref'!A:A, 0))</f>
        <v>35</v>
      </c>
      <c r="P1245" s="21" t="str">
        <f t="shared" si="118"/>
        <v>[GER] ZHUMANBAYEV, Bekzhan (4b91f561)</v>
      </c>
      <c r="Q1245" s="30">
        <f t="shared" ca="1" si="119"/>
        <v>41</v>
      </c>
    </row>
    <row r="1246" spans="1:17" x14ac:dyDescent="0.2">
      <c r="A1246" t="s">
        <v>2339</v>
      </c>
      <c r="B1246" t="s">
        <v>53</v>
      </c>
      <c r="C1246" t="s">
        <v>2340</v>
      </c>
      <c r="D1246" t="s">
        <v>759</v>
      </c>
      <c r="E1246">
        <v>1</v>
      </c>
      <c r="F1246" s="28">
        <v>29603</v>
      </c>
      <c r="G1246" t="s">
        <v>2270</v>
      </c>
      <c r="H1246" t="s">
        <v>34</v>
      </c>
      <c r="I1246">
        <v>2</v>
      </c>
      <c r="J1246" t="s">
        <v>2306</v>
      </c>
      <c r="K1246" s="19" t="str">
        <f t="shared" si="114"/>
        <v>w</v>
      </c>
      <c r="L1246" s="19" t="str">
        <f t="shared" si="115"/>
        <v>Cup</v>
      </c>
      <c r="M1246" s="19" t="str">
        <f t="shared" si="116"/>
        <v>2024</v>
      </c>
      <c r="N1246" s="19" t="str">
        <f t="shared" si="117"/>
        <v>2024 Cup 2</v>
      </c>
      <c r="O1246" s="19">
        <f>INDEX('Points ref'!B:B, MATCH($N1246, 'Points ref'!A:A, 0))</f>
        <v>21</v>
      </c>
      <c r="P1246" s="21" t="str">
        <f t="shared" si="118"/>
        <v>[GER] SCHUSTER, Hendrik (e8c8433d)</v>
      </c>
      <c r="Q1246" s="30">
        <f t="shared" ca="1" si="119"/>
        <v>44</v>
      </c>
    </row>
    <row r="1247" spans="1:17" x14ac:dyDescent="0.2">
      <c r="A1247" t="s">
        <v>2316</v>
      </c>
      <c r="B1247" t="s">
        <v>53</v>
      </c>
      <c r="C1247" t="s">
        <v>2317</v>
      </c>
      <c r="D1247" t="s">
        <v>2318</v>
      </c>
      <c r="E1247">
        <v>1</v>
      </c>
      <c r="F1247" s="28">
        <v>32025</v>
      </c>
      <c r="G1247" t="s">
        <v>2270</v>
      </c>
      <c r="H1247" t="s">
        <v>66</v>
      </c>
      <c r="I1247">
        <v>1</v>
      </c>
      <c r="J1247" t="s">
        <v>2306</v>
      </c>
      <c r="K1247" s="19" t="str">
        <f t="shared" si="114"/>
        <v>w</v>
      </c>
      <c r="L1247" s="19" t="str">
        <f t="shared" si="115"/>
        <v>Cup</v>
      </c>
      <c r="M1247" s="19" t="str">
        <f t="shared" si="116"/>
        <v>2024</v>
      </c>
      <c r="N1247" s="19" t="str">
        <f t="shared" si="117"/>
        <v>2024 Cup 1</v>
      </c>
      <c r="O1247" s="19">
        <f>INDEX('Points ref'!B:B, MATCH($N1247, 'Points ref'!A:A, 0))</f>
        <v>35</v>
      </c>
      <c r="P1247" s="21" t="str">
        <f t="shared" si="118"/>
        <v>[GER] SCHMIDT, Dominic (498f251d)</v>
      </c>
      <c r="Q1247" s="30">
        <f t="shared" ca="1" si="119"/>
        <v>38</v>
      </c>
    </row>
    <row r="1248" spans="1:17" x14ac:dyDescent="0.2">
      <c r="A1248" t="s">
        <v>2463</v>
      </c>
      <c r="B1248" t="s">
        <v>53</v>
      </c>
      <c r="C1248" t="s">
        <v>2464</v>
      </c>
      <c r="D1248" t="s">
        <v>213</v>
      </c>
      <c r="E1248">
        <v>1</v>
      </c>
      <c r="F1248" s="28">
        <v>31724</v>
      </c>
      <c r="G1248" t="s">
        <v>2270</v>
      </c>
      <c r="H1248" t="s">
        <v>66</v>
      </c>
      <c r="I1248">
        <v>2</v>
      </c>
      <c r="J1248" t="s">
        <v>2306</v>
      </c>
      <c r="K1248" s="19" t="str">
        <f t="shared" si="114"/>
        <v>w</v>
      </c>
      <c r="L1248" s="19" t="str">
        <f t="shared" si="115"/>
        <v>Cup</v>
      </c>
      <c r="M1248" s="19" t="str">
        <f t="shared" si="116"/>
        <v>2024</v>
      </c>
      <c r="N1248" s="19" t="str">
        <f t="shared" si="117"/>
        <v>2024 Cup 2</v>
      </c>
      <c r="O1248" s="19">
        <f>INDEX('Points ref'!B:B, MATCH($N1248, 'Points ref'!A:A, 0))</f>
        <v>21</v>
      </c>
      <c r="P1248" s="21" t="str">
        <f t="shared" si="118"/>
        <v>[GER] KAMMRATH, Thomas (e5919869)</v>
      </c>
      <c r="Q1248" s="30">
        <f t="shared" ca="1" si="119"/>
        <v>39</v>
      </c>
    </row>
    <row r="1249" spans="1:17" x14ac:dyDescent="0.2">
      <c r="A1249" t="s">
        <v>292</v>
      </c>
      <c r="B1249" t="s">
        <v>53</v>
      </c>
      <c r="C1249" t="s">
        <v>293</v>
      </c>
      <c r="D1249" t="s">
        <v>294</v>
      </c>
      <c r="E1249">
        <v>1</v>
      </c>
      <c r="F1249" s="28">
        <v>29517</v>
      </c>
      <c r="G1249" t="s">
        <v>2270</v>
      </c>
      <c r="H1249" t="s">
        <v>66</v>
      </c>
      <c r="I1249">
        <v>3</v>
      </c>
      <c r="J1249" t="s">
        <v>2306</v>
      </c>
      <c r="K1249" s="19" t="str">
        <f t="shared" si="114"/>
        <v>w</v>
      </c>
      <c r="L1249" s="19" t="str">
        <f t="shared" si="115"/>
        <v>Cup</v>
      </c>
      <c r="M1249" s="19" t="str">
        <f t="shared" si="116"/>
        <v>2024</v>
      </c>
      <c r="N1249" s="19" t="str">
        <f t="shared" si="117"/>
        <v>2024 Cup 3</v>
      </c>
      <c r="O1249" s="19">
        <f>INDEX('Points ref'!B:B, MATCH($N1249, 'Points ref'!A:A, 0))</f>
        <v>14</v>
      </c>
      <c r="P1249" s="21" t="str">
        <f t="shared" si="118"/>
        <v>[GER] RABE, Martin (34f4a479)</v>
      </c>
      <c r="Q1249" s="30">
        <f t="shared" ca="1" si="119"/>
        <v>45</v>
      </c>
    </row>
    <row r="1250" spans="1:17" x14ac:dyDescent="0.2">
      <c r="A1250" t="s">
        <v>2465</v>
      </c>
      <c r="B1250" t="s">
        <v>923</v>
      </c>
      <c r="C1250" t="s">
        <v>969</v>
      </c>
      <c r="D1250" t="s">
        <v>970</v>
      </c>
      <c r="E1250">
        <v>1</v>
      </c>
      <c r="F1250" s="28">
        <v>32913</v>
      </c>
      <c r="G1250" t="s">
        <v>2270</v>
      </c>
      <c r="H1250" t="s">
        <v>93</v>
      </c>
      <c r="I1250">
        <v>1</v>
      </c>
      <c r="J1250" t="s">
        <v>2306</v>
      </c>
      <c r="K1250" s="19" t="str">
        <f t="shared" si="114"/>
        <v>w</v>
      </c>
      <c r="L1250" s="19" t="str">
        <f t="shared" si="115"/>
        <v>Cup</v>
      </c>
      <c r="M1250" s="19" t="str">
        <f t="shared" si="116"/>
        <v>2024</v>
      </c>
      <c r="N1250" s="19" t="str">
        <f t="shared" si="117"/>
        <v>2024 Cup 1</v>
      </c>
      <c r="O1250" s="19">
        <f>INDEX('Points ref'!B:B, MATCH($N1250, 'Points ref'!A:A, 0))</f>
        <v>35</v>
      </c>
      <c r="P1250" s="21" t="str">
        <f t="shared" si="118"/>
        <v>[KAZ] RUZUKULOV, Farkhad (b98b25de)</v>
      </c>
      <c r="Q1250" s="30">
        <f t="shared" ca="1" si="119"/>
        <v>35</v>
      </c>
    </row>
    <row r="1251" spans="1:17" x14ac:dyDescent="0.2">
      <c r="A1251" t="s">
        <v>1640</v>
      </c>
      <c r="B1251" t="s">
        <v>44</v>
      </c>
      <c r="C1251" t="s">
        <v>1641</v>
      </c>
      <c r="D1251" t="s">
        <v>1642</v>
      </c>
      <c r="E1251">
        <v>1</v>
      </c>
      <c r="F1251" s="28">
        <v>29301</v>
      </c>
      <c r="G1251" t="s">
        <v>2270</v>
      </c>
      <c r="H1251" t="s">
        <v>93</v>
      </c>
      <c r="I1251">
        <v>2</v>
      </c>
      <c r="J1251" t="s">
        <v>2306</v>
      </c>
      <c r="K1251" s="19" t="str">
        <f t="shared" si="114"/>
        <v>w</v>
      </c>
      <c r="L1251" s="19" t="str">
        <f t="shared" si="115"/>
        <v>Cup</v>
      </c>
      <c r="M1251" s="19" t="str">
        <f t="shared" si="116"/>
        <v>2024</v>
      </c>
      <c r="N1251" s="19" t="str">
        <f t="shared" si="117"/>
        <v>2024 Cup 2</v>
      </c>
      <c r="O1251" s="19">
        <f>INDEX('Points ref'!B:B, MATCH($N1251, 'Points ref'!A:A, 0))</f>
        <v>21</v>
      </c>
      <c r="P1251" s="21" t="str">
        <f t="shared" si="118"/>
        <v>[BEL] VANHOLLEBEKE, Fabian (4b167bf7)</v>
      </c>
      <c r="Q1251" s="30">
        <f t="shared" ca="1" si="119"/>
        <v>45</v>
      </c>
    </row>
    <row r="1252" spans="1:17" x14ac:dyDescent="0.2">
      <c r="A1252" t="s">
        <v>2271</v>
      </c>
      <c r="B1252" t="s">
        <v>53</v>
      </c>
      <c r="C1252" t="s">
        <v>2272</v>
      </c>
      <c r="D1252" t="s">
        <v>803</v>
      </c>
      <c r="E1252">
        <v>1</v>
      </c>
      <c r="F1252" s="28">
        <v>32076</v>
      </c>
      <c r="G1252" t="s">
        <v>2270</v>
      </c>
      <c r="H1252" t="s">
        <v>93</v>
      </c>
      <c r="I1252">
        <v>3</v>
      </c>
      <c r="J1252" t="s">
        <v>2306</v>
      </c>
      <c r="K1252" s="19" t="str">
        <f t="shared" si="114"/>
        <v>w</v>
      </c>
      <c r="L1252" s="19" t="str">
        <f t="shared" si="115"/>
        <v>Cup</v>
      </c>
      <c r="M1252" s="19" t="str">
        <f t="shared" si="116"/>
        <v>2024</v>
      </c>
      <c r="N1252" s="19" t="str">
        <f t="shared" si="117"/>
        <v>2024 Cup 3</v>
      </c>
      <c r="O1252" s="19">
        <f>INDEX('Points ref'!B:B, MATCH($N1252, 'Points ref'!A:A, 0))</f>
        <v>14</v>
      </c>
      <c r="P1252" s="21" t="str">
        <f t="shared" si="118"/>
        <v>[GER] GRIESS, Michael (f563fa4d)</v>
      </c>
      <c r="Q1252" s="30">
        <f t="shared" ca="1" si="119"/>
        <v>38</v>
      </c>
    </row>
    <row r="1253" spans="1:17" x14ac:dyDescent="0.2">
      <c r="A1253" t="s">
        <v>2466</v>
      </c>
      <c r="B1253" t="s">
        <v>923</v>
      </c>
      <c r="C1253" t="s">
        <v>2467</v>
      </c>
      <c r="D1253" t="s">
        <v>1127</v>
      </c>
      <c r="E1253">
        <v>1</v>
      </c>
      <c r="F1253" s="28">
        <v>34256</v>
      </c>
      <c r="G1253" t="s">
        <v>2270</v>
      </c>
      <c r="H1253" t="s">
        <v>93</v>
      </c>
      <c r="I1253">
        <v>3</v>
      </c>
      <c r="J1253" t="s">
        <v>2306</v>
      </c>
      <c r="K1253" s="19" t="str">
        <f t="shared" si="114"/>
        <v>w</v>
      </c>
      <c r="L1253" s="19" t="str">
        <f t="shared" si="115"/>
        <v>Cup</v>
      </c>
      <c r="M1253" s="19" t="str">
        <f t="shared" si="116"/>
        <v>2024</v>
      </c>
      <c r="N1253" s="19" t="str">
        <f t="shared" si="117"/>
        <v>2024 Cup 3</v>
      </c>
      <c r="O1253" s="19">
        <f>INDEX('Points ref'!B:B, MATCH($N1253, 'Points ref'!A:A, 0))</f>
        <v>14</v>
      </c>
      <c r="P1253" s="21" t="str">
        <f t="shared" si="118"/>
        <v>[KAZ] AMIRBEK, Daulet (8a6a5816)</v>
      </c>
      <c r="Q1253" s="30">
        <f t="shared" ca="1" si="119"/>
        <v>32</v>
      </c>
    </row>
    <row r="1254" spans="1:17" x14ac:dyDescent="0.2">
      <c r="A1254" t="s">
        <v>2333</v>
      </c>
      <c r="B1254" t="s">
        <v>487</v>
      </c>
      <c r="C1254" t="s">
        <v>2334</v>
      </c>
      <c r="D1254" t="s">
        <v>2335</v>
      </c>
      <c r="E1254">
        <v>1</v>
      </c>
      <c r="F1254" s="28">
        <v>31209</v>
      </c>
      <c r="G1254" t="s">
        <v>2270</v>
      </c>
      <c r="H1254" t="s">
        <v>106</v>
      </c>
      <c r="I1254">
        <v>1</v>
      </c>
      <c r="J1254" t="s">
        <v>2306</v>
      </c>
      <c r="K1254" s="19" t="str">
        <f t="shared" si="114"/>
        <v>w</v>
      </c>
      <c r="L1254" s="19" t="str">
        <f t="shared" si="115"/>
        <v>Cup</v>
      </c>
      <c r="M1254" s="19" t="str">
        <f t="shared" si="116"/>
        <v>2024</v>
      </c>
      <c r="N1254" s="19" t="str">
        <f t="shared" si="117"/>
        <v>2024 Cup 1</v>
      </c>
      <c r="O1254" s="19">
        <f>INDEX('Points ref'!B:B, MATCH($N1254, 'Points ref'!A:A, 0))</f>
        <v>35</v>
      </c>
      <c r="P1254" s="21" t="str">
        <f t="shared" si="118"/>
        <v>[CRO] KOLUNDZIJA, Dusko (e54b3643)</v>
      </c>
      <c r="Q1254" s="30">
        <f t="shared" ca="1" si="119"/>
        <v>40</v>
      </c>
    </row>
    <row r="1255" spans="1:17" x14ac:dyDescent="0.2">
      <c r="A1255" t="s">
        <v>1771</v>
      </c>
      <c r="B1255" t="s">
        <v>40</v>
      </c>
      <c r="C1255" t="s">
        <v>1772</v>
      </c>
      <c r="D1255" t="s">
        <v>1762</v>
      </c>
      <c r="E1255">
        <v>1</v>
      </c>
      <c r="F1255" s="28">
        <v>30713</v>
      </c>
      <c r="G1255" t="s">
        <v>2270</v>
      </c>
      <c r="H1255" t="s">
        <v>106</v>
      </c>
      <c r="I1255">
        <v>2</v>
      </c>
      <c r="J1255" t="s">
        <v>2306</v>
      </c>
      <c r="K1255" s="19" t="str">
        <f t="shared" si="114"/>
        <v>w</v>
      </c>
      <c r="L1255" s="19" t="str">
        <f t="shared" si="115"/>
        <v>Cup</v>
      </c>
      <c r="M1255" s="19" t="str">
        <f t="shared" si="116"/>
        <v>2024</v>
      </c>
      <c r="N1255" s="19" t="str">
        <f t="shared" si="117"/>
        <v>2024 Cup 2</v>
      </c>
      <c r="O1255" s="19">
        <f>INDEX('Points ref'!B:B, MATCH($N1255, 'Points ref'!A:A, 0))</f>
        <v>21</v>
      </c>
      <c r="P1255" s="21" t="str">
        <f t="shared" si="118"/>
        <v>[POL] ROGALA, Damian (d9a356ff)</v>
      </c>
      <c r="Q1255" s="30">
        <f t="shared" ca="1" si="119"/>
        <v>41</v>
      </c>
    </row>
    <row r="1256" spans="1:17" x14ac:dyDescent="0.2">
      <c r="A1256" t="s">
        <v>2468</v>
      </c>
      <c r="B1256" t="s">
        <v>40</v>
      </c>
      <c r="C1256" t="s">
        <v>2469</v>
      </c>
      <c r="D1256" t="s">
        <v>2470</v>
      </c>
      <c r="E1256">
        <v>1</v>
      </c>
      <c r="F1256" s="28">
        <v>29637</v>
      </c>
      <c r="G1256" t="s">
        <v>2270</v>
      </c>
      <c r="H1256" t="s">
        <v>106</v>
      </c>
      <c r="I1256">
        <v>3</v>
      </c>
      <c r="J1256" t="s">
        <v>2306</v>
      </c>
      <c r="K1256" s="19" t="str">
        <f t="shared" si="114"/>
        <v>w</v>
      </c>
      <c r="L1256" s="19" t="str">
        <f t="shared" si="115"/>
        <v>Cup</v>
      </c>
      <c r="M1256" s="19" t="str">
        <f t="shared" si="116"/>
        <v>2024</v>
      </c>
      <c r="N1256" s="19" t="str">
        <f t="shared" si="117"/>
        <v>2024 Cup 3</v>
      </c>
      <c r="O1256" s="19">
        <f>INDEX('Points ref'!B:B, MATCH($N1256, 'Points ref'!A:A, 0))</f>
        <v>14</v>
      </c>
      <c r="P1256" s="21" t="str">
        <f t="shared" si="118"/>
        <v>[POL] FIJALKOWSKI, Witold (8721939d)</v>
      </c>
      <c r="Q1256" s="30">
        <f t="shared" ca="1" si="119"/>
        <v>44</v>
      </c>
    </row>
    <row r="1257" spans="1:17" x14ac:dyDescent="0.2">
      <c r="A1257" t="s">
        <v>234</v>
      </c>
      <c r="B1257" t="s">
        <v>23</v>
      </c>
      <c r="C1257" t="s">
        <v>235</v>
      </c>
      <c r="D1257" t="s">
        <v>236</v>
      </c>
      <c r="E1257">
        <v>2</v>
      </c>
      <c r="F1257" s="28">
        <v>32507</v>
      </c>
      <c r="G1257" t="s">
        <v>2471</v>
      </c>
      <c r="H1257" t="s">
        <v>117</v>
      </c>
      <c r="I1257">
        <v>1</v>
      </c>
      <c r="J1257" t="s">
        <v>2306</v>
      </c>
      <c r="K1257" s="19" t="str">
        <f t="shared" si="114"/>
        <v>w</v>
      </c>
      <c r="L1257" s="19" t="str">
        <f t="shared" si="115"/>
        <v>Cup</v>
      </c>
      <c r="M1257" s="19" t="str">
        <f t="shared" si="116"/>
        <v>2024</v>
      </c>
      <c r="N1257" s="19" t="str">
        <f t="shared" si="117"/>
        <v>2024 Cup 1</v>
      </c>
      <c r="O1257" s="19">
        <f>INDEX('Points ref'!B:B, MATCH($N1257, 'Points ref'!A:A, 0))</f>
        <v>35</v>
      </c>
      <c r="P1257" s="21" t="str">
        <f t="shared" si="118"/>
        <v>[CZE] SVATON, Ludmila (13c2931e)</v>
      </c>
      <c r="Q1257" s="30">
        <f t="shared" ca="1" si="119"/>
        <v>37</v>
      </c>
    </row>
    <row r="1258" spans="1:17" x14ac:dyDescent="0.2">
      <c r="A1258" t="s">
        <v>2310</v>
      </c>
      <c r="B1258" t="s">
        <v>53</v>
      </c>
      <c r="C1258" t="s">
        <v>2311</v>
      </c>
      <c r="D1258" t="s">
        <v>2312</v>
      </c>
      <c r="E1258">
        <v>2</v>
      </c>
      <c r="F1258" s="28">
        <v>33113</v>
      </c>
      <c r="G1258" t="s">
        <v>2471</v>
      </c>
      <c r="H1258" t="s">
        <v>117</v>
      </c>
      <c r="I1258">
        <v>2</v>
      </c>
      <c r="J1258" t="s">
        <v>2306</v>
      </c>
      <c r="K1258" s="19" t="str">
        <f t="shared" si="114"/>
        <v>w</v>
      </c>
      <c r="L1258" s="19" t="str">
        <f t="shared" si="115"/>
        <v>Cup</v>
      </c>
      <c r="M1258" s="19" t="str">
        <f t="shared" si="116"/>
        <v>2024</v>
      </c>
      <c r="N1258" s="19" t="str">
        <f t="shared" si="117"/>
        <v>2024 Cup 2</v>
      </c>
      <c r="O1258" s="19">
        <f>INDEX('Points ref'!B:B, MATCH($N1258, 'Points ref'!A:A, 0))</f>
        <v>21</v>
      </c>
      <c r="P1258" s="21" t="str">
        <f t="shared" si="118"/>
        <v>[GER] GROENING, Anna (55ee3a13)</v>
      </c>
      <c r="Q1258" s="30">
        <f t="shared" ca="1" si="119"/>
        <v>35</v>
      </c>
    </row>
    <row r="1259" spans="1:17" x14ac:dyDescent="0.2">
      <c r="A1259" t="s">
        <v>2336</v>
      </c>
      <c r="B1259" t="s">
        <v>53</v>
      </c>
      <c r="C1259" t="s">
        <v>2337</v>
      </c>
      <c r="D1259" t="s">
        <v>2338</v>
      </c>
      <c r="E1259">
        <v>2</v>
      </c>
      <c r="F1259" s="28">
        <v>31285</v>
      </c>
      <c r="G1259" t="s">
        <v>2471</v>
      </c>
      <c r="H1259" t="s">
        <v>261</v>
      </c>
      <c r="I1259">
        <v>1</v>
      </c>
      <c r="J1259" t="s">
        <v>2306</v>
      </c>
      <c r="K1259" s="19" t="str">
        <f t="shared" si="114"/>
        <v>w</v>
      </c>
      <c r="L1259" s="19" t="str">
        <f t="shared" si="115"/>
        <v>Cup</v>
      </c>
      <c r="M1259" s="19" t="str">
        <f t="shared" si="116"/>
        <v>2024</v>
      </c>
      <c r="N1259" s="19" t="str">
        <f t="shared" si="117"/>
        <v>2024 Cup 1</v>
      </c>
      <c r="O1259" s="19">
        <f>INDEX('Points ref'!B:B, MATCH($N1259, 'Points ref'!A:A, 0))</f>
        <v>35</v>
      </c>
      <c r="P1259" s="21" t="str">
        <f t="shared" si="118"/>
        <v>[GER] SCHEIDT, Linda Anna (69c2fda2)</v>
      </c>
      <c r="Q1259" s="30">
        <f t="shared" ca="1" si="119"/>
        <v>40</v>
      </c>
    </row>
    <row r="1260" spans="1:17" x14ac:dyDescent="0.2">
      <c r="A1260" t="s">
        <v>2380</v>
      </c>
      <c r="B1260" t="s">
        <v>53</v>
      </c>
      <c r="C1260" t="s">
        <v>2381</v>
      </c>
      <c r="D1260" t="s">
        <v>2382</v>
      </c>
      <c r="E1260">
        <v>2</v>
      </c>
      <c r="F1260" s="28">
        <v>31918</v>
      </c>
      <c r="G1260" t="s">
        <v>2471</v>
      </c>
      <c r="H1260" t="s">
        <v>261</v>
      </c>
      <c r="I1260">
        <v>2</v>
      </c>
      <c r="J1260" t="s">
        <v>2306</v>
      </c>
      <c r="K1260" s="19" t="str">
        <f t="shared" si="114"/>
        <v>w</v>
      </c>
      <c r="L1260" s="19" t="str">
        <f t="shared" si="115"/>
        <v>Cup</v>
      </c>
      <c r="M1260" s="19" t="str">
        <f t="shared" si="116"/>
        <v>2024</v>
      </c>
      <c r="N1260" s="19" t="str">
        <f t="shared" si="117"/>
        <v>2024 Cup 2</v>
      </c>
      <c r="O1260" s="19">
        <f>INDEX('Points ref'!B:B, MATCH($N1260, 'Points ref'!A:A, 0))</f>
        <v>21</v>
      </c>
      <c r="P1260" s="21" t="str">
        <f t="shared" si="118"/>
        <v>[GER] ZAHL, Christina (c6924a52)</v>
      </c>
      <c r="Q1260" s="30">
        <f t="shared" ca="1" si="119"/>
        <v>38</v>
      </c>
    </row>
    <row r="1261" spans="1:17" x14ac:dyDescent="0.2">
      <c r="A1261">
        <v>69883941</v>
      </c>
      <c r="B1261" t="s">
        <v>53</v>
      </c>
      <c r="C1261" t="s">
        <v>257</v>
      </c>
      <c r="D1261" t="s">
        <v>250</v>
      </c>
      <c r="E1261">
        <v>2</v>
      </c>
      <c r="F1261" s="28">
        <v>32272</v>
      </c>
      <c r="G1261" t="s">
        <v>2471</v>
      </c>
      <c r="H1261" t="s">
        <v>261</v>
      </c>
      <c r="I1261">
        <v>3</v>
      </c>
      <c r="J1261" t="s">
        <v>2306</v>
      </c>
      <c r="K1261" s="19" t="str">
        <f t="shared" si="114"/>
        <v>w</v>
      </c>
      <c r="L1261" s="19" t="str">
        <f t="shared" si="115"/>
        <v>Cup</v>
      </c>
      <c r="M1261" s="19" t="str">
        <f t="shared" si="116"/>
        <v>2024</v>
      </c>
      <c r="N1261" s="19" t="str">
        <f t="shared" si="117"/>
        <v>2024 Cup 3</v>
      </c>
      <c r="O1261" s="19">
        <f>INDEX('Points ref'!B:B, MATCH($N1261, 'Points ref'!A:A, 0))</f>
        <v>14</v>
      </c>
      <c r="P1261" s="21" t="str">
        <f t="shared" si="118"/>
        <v>[GER] ESCHENAUER, Jessica (69883941)</v>
      </c>
      <c r="Q1261" s="30">
        <f t="shared" ca="1" si="119"/>
        <v>37</v>
      </c>
    </row>
    <row r="1262" spans="1:17" x14ac:dyDescent="0.2">
      <c r="A1262" t="s">
        <v>1660</v>
      </c>
      <c r="B1262" t="s">
        <v>40</v>
      </c>
      <c r="C1262" t="s">
        <v>1661</v>
      </c>
      <c r="D1262" t="s">
        <v>1662</v>
      </c>
      <c r="E1262">
        <v>1</v>
      </c>
      <c r="F1262" s="28">
        <v>26411</v>
      </c>
      <c r="G1262" t="s">
        <v>2275</v>
      </c>
      <c r="H1262" t="s">
        <v>34</v>
      </c>
      <c r="I1262">
        <v>1</v>
      </c>
      <c r="J1262" t="s">
        <v>2306</v>
      </c>
      <c r="K1262" s="19" t="str">
        <f t="shared" si="114"/>
        <v>w</v>
      </c>
      <c r="L1262" s="19" t="str">
        <f t="shared" si="115"/>
        <v>Cup</v>
      </c>
      <c r="M1262" s="19" t="str">
        <f t="shared" si="116"/>
        <v>2024</v>
      </c>
      <c r="N1262" s="19" t="str">
        <f t="shared" si="117"/>
        <v>2024 Cup 1</v>
      </c>
      <c r="O1262" s="19">
        <f>INDEX('Points ref'!B:B, MATCH($N1262, 'Points ref'!A:A, 0))</f>
        <v>35</v>
      </c>
      <c r="P1262" s="21" t="str">
        <f t="shared" si="118"/>
        <v>[POL] WIACZEK, Bartlomiej (cc6bb34d)</v>
      </c>
      <c r="Q1262" s="30">
        <f t="shared" ca="1" si="119"/>
        <v>53</v>
      </c>
    </row>
    <row r="1263" spans="1:17" x14ac:dyDescent="0.2">
      <c r="A1263" t="s">
        <v>1198</v>
      </c>
      <c r="B1263" t="s">
        <v>53</v>
      </c>
      <c r="C1263" t="s">
        <v>1199</v>
      </c>
      <c r="D1263" t="s">
        <v>1200</v>
      </c>
      <c r="E1263">
        <v>1</v>
      </c>
      <c r="F1263" s="28">
        <v>27692</v>
      </c>
      <c r="G1263" t="s">
        <v>2275</v>
      </c>
      <c r="H1263" t="s">
        <v>34</v>
      </c>
      <c r="I1263">
        <v>2</v>
      </c>
      <c r="J1263" t="s">
        <v>2306</v>
      </c>
      <c r="K1263" s="19" t="str">
        <f t="shared" si="114"/>
        <v>w</v>
      </c>
      <c r="L1263" s="19" t="str">
        <f t="shared" si="115"/>
        <v>Cup</v>
      </c>
      <c r="M1263" s="19" t="str">
        <f t="shared" si="116"/>
        <v>2024</v>
      </c>
      <c r="N1263" s="19" t="str">
        <f t="shared" si="117"/>
        <v>2024 Cup 2</v>
      </c>
      <c r="O1263" s="19">
        <f>INDEX('Points ref'!B:B, MATCH($N1263, 'Points ref'!A:A, 0))</f>
        <v>21</v>
      </c>
      <c r="P1263" s="21" t="str">
        <f t="shared" si="118"/>
        <v>[GER] SWIECH, Hubert (e53c131e)</v>
      </c>
      <c r="Q1263" s="30">
        <f t="shared" ca="1" si="119"/>
        <v>50</v>
      </c>
    </row>
    <row r="1264" spans="1:17" x14ac:dyDescent="0.2">
      <c r="A1264" t="s">
        <v>2472</v>
      </c>
      <c r="B1264" t="s">
        <v>90</v>
      </c>
      <c r="C1264" t="s">
        <v>2473</v>
      </c>
      <c r="D1264" t="s">
        <v>2403</v>
      </c>
      <c r="E1264">
        <v>1</v>
      </c>
      <c r="F1264" s="28">
        <v>27030</v>
      </c>
      <c r="G1264" t="s">
        <v>2275</v>
      </c>
      <c r="H1264" t="s">
        <v>34</v>
      </c>
      <c r="I1264">
        <v>3</v>
      </c>
      <c r="J1264" t="s">
        <v>2306</v>
      </c>
      <c r="K1264" s="19" t="str">
        <f t="shared" si="114"/>
        <v>w</v>
      </c>
      <c r="L1264" s="19" t="str">
        <f t="shared" si="115"/>
        <v>Cup</v>
      </c>
      <c r="M1264" s="19" t="str">
        <f t="shared" si="116"/>
        <v>2024</v>
      </c>
      <c r="N1264" s="19" t="str">
        <f t="shared" si="117"/>
        <v>2024 Cup 3</v>
      </c>
      <c r="O1264" s="19">
        <f>INDEX('Points ref'!B:B, MATCH($N1264, 'Points ref'!A:A, 0))</f>
        <v>14</v>
      </c>
      <c r="P1264" s="21" t="str">
        <f t="shared" si="118"/>
        <v>[ROU] CIOCOIU, Vasile (c4382384)</v>
      </c>
      <c r="Q1264" s="30">
        <f t="shared" ca="1" si="119"/>
        <v>51</v>
      </c>
    </row>
    <row r="1265" spans="1:17" x14ac:dyDescent="0.2">
      <c r="A1265" t="s">
        <v>2279</v>
      </c>
      <c r="B1265" t="s">
        <v>40</v>
      </c>
      <c r="C1265" t="s">
        <v>2280</v>
      </c>
      <c r="D1265" t="s">
        <v>1375</v>
      </c>
      <c r="E1265">
        <v>1</v>
      </c>
      <c r="F1265" s="28">
        <v>26838</v>
      </c>
      <c r="G1265" t="s">
        <v>2275</v>
      </c>
      <c r="H1265" t="s">
        <v>66</v>
      </c>
      <c r="I1265">
        <v>1</v>
      </c>
      <c r="J1265" t="s">
        <v>2306</v>
      </c>
      <c r="K1265" s="19" t="str">
        <f t="shared" si="114"/>
        <v>w</v>
      </c>
      <c r="L1265" s="19" t="str">
        <f t="shared" si="115"/>
        <v>Cup</v>
      </c>
      <c r="M1265" s="19" t="str">
        <f t="shared" si="116"/>
        <v>2024</v>
      </c>
      <c r="N1265" s="19" t="str">
        <f t="shared" si="117"/>
        <v>2024 Cup 1</v>
      </c>
      <c r="O1265" s="19">
        <f>INDEX('Points ref'!B:B, MATCH($N1265, 'Points ref'!A:A, 0))</f>
        <v>35</v>
      </c>
      <c r="P1265" s="21" t="str">
        <f t="shared" si="118"/>
        <v>[POL] KASPRZYK, Dariusz (84d6cf36)</v>
      </c>
      <c r="Q1265" s="30">
        <f t="shared" ca="1" si="119"/>
        <v>52</v>
      </c>
    </row>
    <row r="1266" spans="1:17" x14ac:dyDescent="0.2">
      <c r="A1266" t="s">
        <v>1674</v>
      </c>
      <c r="B1266" t="s">
        <v>1195</v>
      </c>
      <c r="C1266" t="s">
        <v>1675</v>
      </c>
      <c r="D1266" t="s">
        <v>1676</v>
      </c>
      <c r="E1266">
        <v>1</v>
      </c>
      <c r="F1266" s="28">
        <v>25691</v>
      </c>
      <c r="G1266" t="s">
        <v>2275</v>
      </c>
      <c r="H1266" t="s">
        <v>66</v>
      </c>
      <c r="I1266">
        <v>2</v>
      </c>
      <c r="J1266" t="s">
        <v>2306</v>
      </c>
      <c r="K1266" s="19" t="str">
        <f t="shared" si="114"/>
        <v>w</v>
      </c>
      <c r="L1266" s="19" t="str">
        <f t="shared" si="115"/>
        <v>Cup</v>
      </c>
      <c r="M1266" s="19" t="str">
        <f t="shared" si="116"/>
        <v>2024</v>
      </c>
      <c r="N1266" s="19" t="str">
        <f t="shared" si="117"/>
        <v>2024 Cup 2</v>
      </c>
      <c r="O1266" s="19">
        <f>INDEX('Points ref'!B:B, MATCH($N1266, 'Points ref'!A:A, 0))</f>
        <v>21</v>
      </c>
      <c r="P1266" s="21" t="str">
        <f t="shared" si="118"/>
        <v>[USA] MARQUEZ, RAY (38798d3c)</v>
      </c>
      <c r="Q1266" s="30">
        <f t="shared" ca="1" si="119"/>
        <v>55</v>
      </c>
    </row>
    <row r="1267" spans="1:17" x14ac:dyDescent="0.2">
      <c r="A1267" t="s">
        <v>630</v>
      </c>
      <c r="B1267" t="s">
        <v>53</v>
      </c>
      <c r="C1267" t="s">
        <v>631</v>
      </c>
      <c r="D1267" t="s">
        <v>632</v>
      </c>
      <c r="E1267">
        <v>1</v>
      </c>
      <c r="F1267" s="28">
        <v>24049</v>
      </c>
      <c r="G1267" t="s">
        <v>2275</v>
      </c>
      <c r="H1267" t="s">
        <v>66</v>
      </c>
      <c r="I1267">
        <v>3</v>
      </c>
      <c r="J1267" t="s">
        <v>2306</v>
      </c>
      <c r="K1267" s="19" t="str">
        <f t="shared" si="114"/>
        <v>w</v>
      </c>
      <c r="L1267" s="19" t="str">
        <f t="shared" si="115"/>
        <v>Cup</v>
      </c>
      <c r="M1267" s="19" t="str">
        <f t="shared" si="116"/>
        <v>2024</v>
      </c>
      <c r="N1267" s="19" t="str">
        <f t="shared" si="117"/>
        <v>2024 Cup 3</v>
      </c>
      <c r="O1267" s="19">
        <f>INDEX('Points ref'!B:B, MATCH($N1267, 'Points ref'!A:A, 0))</f>
        <v>14</v>
      </c>
      <c r="P1267" s="21" t="str">
        <f t="shared" si="118"/>
        <v>[GER] MOTZEK JORDAN, Dieter (565454d9)</v>
      </c>
      <c r="Q1267" s="30">
        <f t="shared" ca="1" si="119"/>
        <v>60</v>
      </c>
    </row>
    <row r="1268" spans="1:17" x14ac:dyDescent="0.2">
      <c r="A1268" t="s">
        <v>2401</v>
      </c>
      <c r="B1268" t="s">
        <v>53</v>
      </c>
      <c r="C1268" t="s">
        <v>2402</v>
      </c>
      <c r="D1268" t="s">
        <v>2403</v>
      </c>
      <c r="E1268">
        <v>1</v>
      </c>
      <c r="F1268" s="28">
        <v>25663</v>
      </c>
      <c r="G1268" t="s">
        <v>2275</v>
      </c>
      <c r="H1268" t="s">
        <v>66</v>
      </c>
      <c r="I1268">
        <v>3</v>
      </c>
      <c r="J1268" t="s">
        <v>2306</v>
      </c>
      <c r="K1268" s="19" t="str">
        <f t="shared" si="114"/>
        <v>w</v>
      </c>
      <c r="L1268" s="19" t="str">
        <f t="shared" si="115"/>
        <v>Cup</v>
      </c>
      <c r="M1268" s="19" t="str">
        <f t="shared" si="116"/>
        <v>2024</v>
      </c>
      <c r="N1268" s="19" t="str">
        <f t="shared" si="117"/>
        <v>2024 Cup 3</v>
      </c>
      <c r="O1268" s="19">
        <f>INDEX('Points ref'!B:B, MATCH($N1268, 'Points ref'!A:A, 0))</f>
        <v>14</v>
      </c>
      <c r="P1268" s="21" t="str">
        <f t="shared" si="118"/>
        <v>[GER] TURUTA, Vasile (38abdccf)</v>
      </c>
      <c r="Q1268" s="30">
        <f t="shared" ca="1" si="119"/>
        <v>55</v>
      </c>
    </row>
    <row r="1269" spans="1:17" x14ac:dyDescent="0.2">
      <c r="A1269" t="s">
        <v>2474</v>
      </c>
      <c r="B1269" t="s">
        <v>40</v>
      </c>
      <c r="C1269" t="s">
        <v>2475</v>
      </c>
      <c r="D1269" t="s">
        <v>157</v>
      </c>
      <c r="E1269">
        <v>1</v>
      </c>
      <c r="F1269" s="28">
        <v>27411</v>
      </c>
      <c r="G1269" t="s">
        <v>2275</v>
      </c>
      <c r="H1269" t="s">
        <v>93</v>
      </c>
      <c r="I1269">
        <v>1</v>
      </c>
      <c r="J1269" t="s">
        <v>2306</v>
      </c>
      <c r="K1269" s="19" t="str">
        <f t="shared" si="114"/>
        <v>w</v>
      </c>
      <c r="L1269" s="19" t="str">
        <f t="shared" si="115"/>
        <v>Cup</v>
      </c>
      <c r="M1269" s="19" t="str">
        <f t="shared" si="116"/>
        <v>2024</v>
      </c>
      <c r="N1269" s="19" t="str">
        <f t="shared" si="117"/>
        <v>2024 Cup 1</v>
      </c>
      <c r="O1269" s="19">
        <f>INDEX('Points ref'!B:B, MATCH($N1269, 'Points ref'!A:A, 0))</f>
        <v>35</v>
      </c>
      <c r="P1269" s="21" t="str">
        <f t="shared" si="118"/>
        <v>[POL] NOSZCZAK, Maciej (cb1d8182)</v>
      </c>
      <c r="Q1269" s="30">
        <f t="shared" ca="1" si="119"/>
        <v>50</v>
      </c>
    </row>
    <row r="1270" spans="1:17" x14ac:dyDescent="0.2">
      <c r="A1270" t="s">
        <v>1823</v>
      </c>
      <c r="B1270" t="s">
        <v>16</v>
      </c>
      <c r="C1270" t="s">
        <v>1824</v>
      </c>
      <c r="D1270" t="s">
        <v>1825</v>
      </c>
      <c r="E1270">
        <v>1</v>
      </c>
      <c r="F1270" s="28">
        <v>26618</v>
      </c>
      <c r="G1270" t="s">
        <v>2275</v>
      </c>
      <c r="H1270" t="s">
        <v>93</v>
      </c>
      <c r="I1270">
        <v>2</v>
      </c>
      <c r="J1270" t="s">
        <v>2306</v>
      </c>
      <c r="K1270" s="19" t="str">
        <f t="shared" si="114"/>
        <v>w</v>
      </c>
      <c r="L1270" s="19" t="str">
        <f t="shared" si="115"/>
        <v>Cup</v>
      </c>
      <c r="M1270" s="19" t="str">
        <f t="shared" si="116"/>
        <v>2024</v>
      </c>
      <c r="N1270" s="19" t="str">
        <f t="shared" si="117"/>
        <v>2024 Cup 2</v>
      </c>
      <c r="O1270" s="19">
        <f>INDEX('Points ref'!B:B, MATCH($N1270, 'Points ref'!A:A, 0))</f>
        <v>21</v>
      </c>
      <c r="P1270" s="21" t="str">
        <f t="shared" si="118"/>
        <v>[FRA] WITZ, Frank (a94b37df)</v>
      </c>
      <c r="Q1270" s="30">
        <f t="shared" ca="1" si="119"/>
        <v>53</v>
      </c>
    </row>
    <row r="1271" spans="1:17" x14ac:dyDescent="0.2">
      <c r="A1271" t="s">
        <v>2476</v>
      </c>
      <c r="B1271" t="s">
        <v>1652</v>
      </c>
      <c r="C1271" t="s">
        <v>2477</v>
      </c>
      <c r="D1271" t="s">
        <v>2478</v>
      </c>
      <c r="E1271">
        <v>1</v>
      </c>
      <c r="F1271" s="28">
        <v>24945</v>
      </c>
      <c r="G1271" t="s">
        <v>2275</v>
      </c>
      <c r="H1271" t="s">
        <v>93</v>
      </c>
      <c r="I1271">
        <v>3</v>
      </c>
      <c r="J1271" t="s">
        <v>2306</v>
      </c>
      <c r="K1271" s="19" t="str">
        <f t="shared" si="114"/>
        <v>w</v>
      </c>
      <c r="L1271" s="19" t="str">
        <f t="shared" si="115"/>
        <v>Cup</v>
      </c>
      <c r="M1271" s="19" t="str">
        <f t="shared" si="116"/>
        <v>2024</v>
      </c>
      <c r="N1271" s="19" t="str">
        <f t="shared" si="117"/>
        <v>2024 Cup 3</v>
      </c>
      <c r="O1271" s="19">
        <f>INDEX('Points ref'!B:B, MATCH($N1271, 'Points ref'!A:A, 0))</f>
        <v>14</v>
      </c>
      <c r="P1271" s="21" t="str">
        <f t="shared" si="118"/>
        <v>[LTU] MARUSKA, Gintautas (a6f8a6d3)</v>
      </c>
      <c r="Q1271" s="30">
        <f t="shared" ca="1" si="119"/>
        <v>57</v>
      </c>
    </row>
    <row r="1272" spans="1:17" x14ac:dyDescent="0.2">
      <c r="A1272" t="s">
        <v>2211</v>
      </c>
      <c r="B1272" t="s">
        <v>53</v>
      </c>
      <c r="C1272" t="s">
        <v>2212</v>
      </c>
      <c r="D1272" t="s">
        <v>2213</v>
      </c>
      <c r="E1272">
        <v>2</v>
      </c>
      <c r="F1272" s="28">
        <v>24518</v>
      </c>
      <c r="G1272" t="s">
        <v>2295</v>
      </c>
      <c r="H1272" t="s">
        <v>261</v>
      </c>
      <c r="I1272">
        <v>1</v>
      </c>
      <c r="J1272" t="s">
        <v>2306</v>
      </c>
      <c r="K1272" s="19" t="str">
        <f t="shared" si="114"/>
        <v>w</v>
      </c>
      <c r="L1272" s="19" t="str">
        <f t="shared" si="115"/>
        <v>Cup</v>
      </c>
      <c r="M1272" s="19" t="str">
        <f t="shared" si="116"/>
        <v>2024</v>
      </c>
      <c r="N1272" s="19" t="str">
        <f t="shared" si="117"/>
        <v>2024 Cup 1</v>
      </c>
      <c r="O1272" s="19">
        <f>INDEX('Points ref'!B:B, MATCH($N1272, 'Points ref'!A:A, 0))</f>
        <v>35</v>
      </c>
      <c r="P1272" s="21" t="str">
        <f t="shared" si="118"/>
        <v>[GER] UEHLEIN, Anja Dorothee (4ed9f54a)</v>
      </c>
      <c r="Q1272" s="30">
        <f t="shared" ca="1" si="119"/>
        <v>58</v>
      </c>
    </row>
    <row r="1273" spans="1:17" x14ac:dyDescent="0.2">
      <c r="A1273" t="s">
        <v>2429</v>
      </c>
      <c r="B1273" t="s">
        <v>53</v>
      </c>
      <c r="C1273" t="s">
        <v>2430</v>
      </c>
      <c r="D1273" t="s">
        <v>2431</v>
      </c>
      <c r="E1273">
        <v>2</v>
      </c>
      <c r="F1273" s="28">
        <v>24566</v>
      </c>
      <c r="G1273" t="s">
        <v>2295</v>
      </c>
      <c r="H1273" t="s">
        <v>261</v>
      </c>
      <c r="I1273">
        <v>2</v>
      </c>
      <c r="J1273" t="s">
        <v>2306</v>
      </c>
      <c r="K1273" s="19" t="str">
        <f t="shared" si="114"/>
        <v>w</v>
      </c>
      <c r="L1273" s="19" t="str">
        <f t="shared" si="115"/>
        <v>Cup</v>
      </c>
      <c r="M1273" s="19" t="str">
        <f t="shared" si="116"/>
        <v>2024</v>
      </c>
      <c r="N1273" s="19" t="str">
        <f t="shared" si="117"/>
        <v>2024 Cup 2</v>
      </c>
      <c r="O1273" s="19">
        <f>INDEX('Points ref'!B:B, MATCH($N1273, 'Points ref'!A:A, 0))</f>
        <v>21</v>
      </c>
      <c r="P1273" s="21" t="str">
        <f t="shared" si="118"/>
        <v>[GER] POLLER, Ulrike (c5c9b486)</v>
      </c>
      <c r="Q1273" s="30">
        <f t="shared" ca="1" si="119"/>
        <v>58</v>
      </c>
    </row>
    <row r="1274" spans="1:17" x14ac:dyDescent="0.2">
      <c r="A1274" t="s">
        <v>725</v>
      </c>
      <c r="B1274" t="s">
        <v>287</v>
      </c>
      <c r="C1274" t="s">
        <v>726</v>
      </c>
      <c r="D1274" t="s">
        <v>727</v>
      </c>
      <c r="E1274">
        <v>1</v>
      </c>
      <c r="F1274" s="28">
        <v>21633</v>
      </c>
      <c r="G1274" t="s">
        <v>2302</v>
      </c>
      <c r="H1274" t="s">
        <v>66</v>
      </c>
      <c r="I1274">
        <v>1</v>
      </c>
      <c r="J1274" t="s">
        <v>2306</v>
      </c>
      <c r="K1274" s="19" t="str">
        <f t="shared" si="114"/>
        <v>w</v>
      </c>
      <c r="L1274" s="19" t="str">
        <f t="shared" si="115"/>
        <v>Cup</v>
      </c>
      <c r="M1274" s="19" t="str">
        <f t="shared" si="116"/>
        <v>2024</v>
      </c>
      <c r="N1274" s="19" t="str">
        <f t="shared" si="117"/>
        <v>2024 Cup 1</v>
      </c>
      <c r="O1274" s="19">
        <f>INDEX('Points ref'!B:B, MATCH($N1274, 'Points ref'!A:A, 0))</f>
        <v>35</v>
      </c>
      <c r="P1274" s="21" t="str">
        <f t="shared" si="118"/>
        <v>[AUT] KURZ, Reinhold (e3351734)</v>
      </c>
      <c r="Q1274" s="30">
        <f t="shared" ca="1" si="119"/>
        <v>66</v>
      </c>
    </row>
    <row r="1275" spans="1:17" x14ac:dyDescent="0.2">
      <c r="A1275" t="s">
        <v>1828</v>
      </c>
      <c r="B1275" t="s">
        <v>40</v>
      </c>
      <c r="C1275" t="s">
        <v>1829</v>
      </c>
      <c r="D1275" t="s">
        <v>1830</v>
      </c>
      <c r="E1275">
        <v>1</v>
      </c>
      <c r="F1275" s="28">
        <v>23488</v>
      </c>
      <c r="G1275" t="s">
        <v>2302</v>
      </c>
      <c r="H1275" t="s">
        <v>66</v>
      </c>
      <c r="I1275">
        <v>2</v>
      </c>
      <c r="J1275" t="s">
        <v>2306</v>
      </c>
      <c r="K1275" s="19" t="str">
        <f t="shared" si="114"/>
        <v>w</v>
      </c>
      <c r="L1275" s="19" t="str">
        <f t="shared" si="115"/>
        <v>Cup</v>
      </c>
      <c r="M1275" s="19" t="str">
        <f t="shared" si="116"/>
        <v>2024</v>
      </c>
      <c r="N1275" s="19" t="str">
        <f t="shared" si="117"/>
        <v>2024 Cup 2</v>
      </c>
      <c r="O1275" s="19">
        <f>INDEX('Points ref'!B:B, MATCH($N1275, 'Points ref'!A:A, 0))</f>
        <v>21</v>
      </c>
      <c r="P1275" s="21" t="str">
        <f t="shared" si="118"/>
        <v>[POL] FRACZEK, Henryk (edbf38d4)</v>
      </c>
      <c r="Q1275" s="30">
        <f t="shared" ca="1" si="119"/>
        <v>61</v>
      </c>
    </row>
    <row r="1276" spans="1:17" x14ac:dyDescent="0.2">
      <c r="A1276" t="s">
        <v>2456</v>
      </c>
      <c r="B1276" t="s">
        <v>53</v>
      </c>
      <c r="C1276" t="s">
        <v>2457</v>
      </c>
      <c r="D1276" t="s">
        <v>2458</v>
      </c>
      <c r="E1276">
        <v>1</v>
      </c>
      <c r="F1276" s="28">
        <v>21458</v>
      </c>
      <c r="G1276" t="s">
        <v>2302</v>
      </c>
      <c r="H1276" t="s">
        <v>66</v>
      </c>
      <c r="I1276">
        <v>3</v>
      </c>
      <c r="J1276" t="s">
        <v>2306</v>
      </c>
      <c r="K1276" s="19" t="str">
        <f t="shared" si="114"/>
        <v>w</v>
      </c>
      <c r="L1276" s="19" t="str">
        <f t="shared" si="115"/>
        <v>Cup</v>
      </c>
      <c r="M1276" s="19" t="str">
        <f t="shared" si="116"/>
        <v>2024</v>
      </c>
      <c r="N1276" s="19" t="str">
        <f t="shared" si="117"/>
        <v>2024 Cup 3</v>
      </c>
      <c r="O1276" s="19">
        <f>INDEX('Points ref'!B:B, MATCH($N1276, 'Points ref'!A:A, 0))</f>
        <v>14</v>
      </c>
      <c r="P1276" s="21" t="str">
        <f t="shared" si="118"/>
        <v>[GER] VAEGS, Ruediger (8cc8176e)</v>
      </c>
      <c r="Q1276" s="30">
        <f t="shared" ca="1" si="119"/>
        <v>67</v>
      </c>
    </row>
    <row r="1277" spans="1:17" x14ac:dyDescent="0.2">
      <c r="A1277">
        <v>45438944</v>
      </c>
      <c r="B1277" t="s">
        <v>53</v>
      </c>
      <c r="C1277" t="s">
        <v>1597</v>
      </c>
      <c r="D1277" t="s">
        <v>1598</v>
      </c>
      <c r="E1277">
        <v>1</v>
      </c>
      <c r="F1277" s="28">
        <v>19164</v>
      </c>
      <c r="G1277" t="s">
        <v>2302</v>
      </c>
      <c r="H1277" t="s">
        <v>93</v>
      </c>
      <c r="I1277">
        <v>1</v>
      </c>
      <c r="J1277" t="s">
        <v>2306</v>
      </c>
      <c r="K1277" s="19" t="str">
        <f t="shared" si="114"/>
        <v>w</v>
      </c>
      <c r="L1277" s="19" t="str">
        <f t="shared" si="115"/>
        <v>Cup</v>
      </c>
      <c r="M1277" s="19" t="str">
        <f t="shared" si="116"/>
        <v>2024</v>
      </c>
      <c r="N1277" s="19" t="str">
        <f t="shared" si="117"/>
        <v>2024 Cup 1</v>
      </c>
      <c r="O1277" s="19">
        <f>INDEX('Points ref'!B:B, MATCH($N1277, 'Points ref'!A:A, 0))</f>
        <v>35</v>
      </c>
      <c r="P1277" s="21" t="str">
        <f t="shared" si="118"/>
        <v>[GER] KEPPEL, Theodor (45438944)</v>
      </c>
      <c r="Q1277" s="30">
        <f t="shared" ca="1" si="119"/>
        <v>73</v>
      </c>
    </row>
    <row r="1278" spans="1:17" x14ac:dyDescent="0.2">
      <c r="A1278" t="s">
        <v>1702</v>
      </c>
      <c r="B1278" t="s">
        <v>536</v>
      </c>
      <c r="C1278" t="s">
        <v>1703</v>
      </c>
      <c r="D1278" t="s">
        <v>907</v>
      </c>
      <c r="E1278">
        <v>1</v>
      </c>
      <c r="F1278" s="28">
        <v>22664</v>
      </c>
      <c r="G1278" t="s">
        <v>2302</v>
      </c>
      <c r="H1278" t="s">
        <v>93</v>
      </c>
      <c r="I1278">
        <v>2</v>
      </c>
      <c r="J1278" t="s">
        <v>2306</v>
      </c>
      <c r="K1278" s="19" t="str">
        <f t="shared" si="114"/>
        <v>w</v>
      </c>
      <c r="L1278" s="19" t="str">
        <f t="shared" si="115"/>
        <v>Cup</v>
      </c>
      <c r="M1278" s="19" t="str">
        <f t="shared" si="116"/>
        <v>2024</v>
      </c>
      <c r="N1278" s="19" t="str">
        <f t="shared" si="117"/>
        <v>2024 Cup 2</v>
      </c>
      <c r="O1278" s="19">
        <f>INDEX('Points ref'!B:B, MATCH($N1278, 'Points ref'!A:A, 0))</f>
        <v>21</v>
      </c>
      <c r="P1278" s="21" t="str">
        <f t="shared" si="118"/>
        <v>[UKR] PAPUSHENKO, Ivan (3e26dd88)</v>
      </c>
      <c r="Q1278" s="30">
        <f t="shared" ca="1" si="119"/>
        <v>63</v>
      </c>
    </row>
    <row r="1279" spans="1:17" x14ac:dyDescent="0.2">
      <c r="A1279" t="s">
        <v>763</v>
      </c>
      <c r="B1279" t="s">
        <v>536</v>
      </c>
      <c r="C1279" t="s">
        <v>764</v>
      </c>
      <c r="D1279" t="s">
        <v>765</v>
      </c>
      <c r="E1279">
        <v>1</v>
      </c>
      <c r="F1279" s="28">
        <v>22604</v>
      </c>
      <c r="G1279" t="s">
        <v>2302</v>
      </c>
      <c r="H1279" t="s">
        <v>106</v>
      </c>
      <c r="I1279">
        <v>1</v>
      </c>
      <c r="J1279" t="s">
        <v>2306</v>
      </c>
      <c r="K1279" s="19" t="str">
        <f t="shared" si="114"/>
        <v>w</v>
      </c>
      <c r="L1279" s="19" t="str">
        <f t="shared" si="115"/>
        <v>Cup</v>
      </c>
      <c r="M1279" s="19" t="str">
        <f t="shared" si="116"/>
        <v>2024</v>
      </c>
      <c r="N1279" s="19" t="str">
        <f t="shared" si="117"/>
        <v>2024 Cup 1</v>
      </c>
      <c r="O1279" s="19">
        <f>INDEX('Points ref'!B:B, MATCH($N1279, 'Points ref'!A:A, 0))</f>
        <v>35</v>
      </c>
      <c r="P1279" s="21" t="str">
        <f t="shared" si="118"/>
        <v>[UKR] ABRAMOVSKYI, Artur (b764b328)</v>
      </c>
      <c r="Q1279" s="30">
        <f t="shared" ca="1" si="119"/>
        <v>64</v>
      </c>
    </row>
    <row r="1280" spans="1:17" x14ac:dyDescent="0.2">
      <c r="A1280" t="s">
        <v>2303</v>
      </c>
      <c r="B1280" t="s">
        <v>1314</v>
      </c>
      <c r="C1280" t="s">
        <v>2304</v>
      </c>
      <c r="D1280" t="s">
        <v>2305</v>
      </c>
      <c r="E1280">
        <v>1</v>
      </c>
      <c r="F1280" s="28">
        <v>23674</v>
      </c>
      <c r="G1280" t="s">
        <v>2302</v>
      </c>
      <c r="H1280" t="s">
        <v>106</v>
      </c>
      <c r="I1280">
        <v>2</v>
      </c>
      <c r="J1280" t="s">
        <v>2306</v>
      </c>
      <c r="K1280" s="19" t="str">
        <f t="shared" si="114"/>
        <v>w</v>
      </c>
      <c r="L1280" s="19" t="str">
        <f t="shared" si="115"/>
        <v>Cup</v>
      </c>
      <c r="M1280" s="19" t="str">
        <f t="shared" si="116"/>
        <v>2024</v>
      </c>
      <c r="N1280" s="19" t="str">
        <f t="shared" si="117"/>
        <v>2024 Cup 2</v>
      </c>
      <c r="O1280" s="19">
        <f>INDEX('Points ref'!B:B, MATCH($N1280, 'Points ref'!A:A, 0))</f>
        <v>21</v>
      </c>
      <c r="P1280" s="21" t="str">
        <f t="shared" si="118"/>
        <v>[TUR] OLCAY, Murat (2299664a)</v>
      </c>
      <c r="Q1280" s="30">
        <f t="shared" ca="1" si="119"/>
        <v>61</v>
      </c>
    </row>
    <row r="1281" spans="1:17" x14ac:dyDescent="0.2">
      <c r="A1281" t="s">
        <v>773</v>
      </c>
      <c r="B1281" t="s">
        <v>53</v>
      </c>
      <c r="C1281" t="s">
        <v>774</v>
      </c>
      <c r="D1281" t="s">
        <v>775</v>
      </c>
      <c r="E1281">
        <v>2</v>
      </c>
      <c r="F1281" s="28">
        <v>23272</v>
      </c>
      <c r="G1281" t="s">
        <v>2479</v>
      </c>
      <c r="H1281" t="s">
        <v>117</v>
      </c>
      <c r="I1281">
        <v>1</v>
      </c>
      <c r="J1281" t="s">
        <v>2306</v>
      </c>
      <c r="K1281" s="19" t="str">
        <f t="shared" si="114"/>
        <v>w</v>
      </c>
      <c r="L1281" s="19" t="str">
        <f t="shared" si="115"/>
        <v>Cup</v>
      </c>
      <c r="M1281" s="19" t="str">
        <f t="shared" si="116"/>
        <v>2024</v>
      </c>
      <c r="N1281" s="19" t="str">
        <f t="shared" si="117"/>
        <v>2024 Cup 1</v>
      </c>
      <c r="O1281" s="19">
        <f>INDEX('Points ref'!B:B, MATCH($N1281, 'Points ref'!A:A, 0))</f>
        <v>35</v>
      </c>
      <c r="P1281" s="21" t="str">
        <f t="shared" si="118"/>
        <v>[GER] HACKEL, Sylvia (cd325b3c)</v>
      </c>
      <c r="Q1281" s="30">
        <f t="shared" ca="1" si="119"/>
        <v>62</v>
      </c>
    </row>
    <row r="1282" spans="1:17" x14ac:dyDescent="0.2">
      <c r="A1282" t="s">
        <v>679</v>
      </c>
      <c r="B1282" t="s">
        <v>53</v>
      </c>
      <c r="C1282" t="s">
        <v>680</v>
      </c>
      <c r="D1282" t="s">
        <v>681</v>
      </c>
      <c r="E1282">
        <v>2</v>
      </c>
      <c r="F1282" s="28">
        <v>24943</v>
      </c>
      <c r="G1282" t="s">
        <v>2479</v>
      </c>
      <c r="H1282" t="s">
        <v>117</v>
      </c>
      <c r="I1282">
        <v>2</v>
      </c>
      <c r="J1282" t="s">
        <v>2306</v>
      </c>
      <c r="K1282" s="19" t="str">
        <f t="shared" si="114"/>
        <v>w</v>
      </c>
      <c r="L1282" s="19" t="str">
        <f t="shared" si="115"/>
        <v>Cup</v>
      </c>
      <c r="M1282" s="19" t="str">
        <f t="shared" si="116"/>
        <v>2024</v>
      </c>
      <c r="N1282" s="19" t="str">
        <f t="shared" si="117"/>
        <v>2024 Cup 2</v>
      </c>
      <c r="O1282" s="19">
        <f>INDEX('Points ref'!B:B, MATCH($N1282, 'Points ref'!A:A, 0))</f>
        <v>21</v>
      </c>
      <c r="P1282" s="21" t="str">
        <f t="shared" si="118"/>
        <v>[GER] SPRENGER, Anita (8f685fe9)</v>
      </c>
      <c r="Q1282" s="30">
        <f t="shared" ca="1" si="119"/>
        <v>57</v>
      </c>
    </row>
    <row r="1283" spans="1:17" x14ac:dyDescent="0.2">
      <c r="A1283" t="s">
        <v>3355</v>
      </c>
      <c r="B1283" t="s">
        <v>2107</v>
      </c>
      <c r="C1283" t="s">
        <v>3356</v>
      </c>
      <c r="D1283" t="s">
        <v>3357</v>
      </c>
      <c r="E1283">
        <v>1</v>
      </c>
      <c r="F1283" s="28">
        <v>31212</v>
      </c>
      <c r="G1283" t="s">
        <v>19</v>
      </c>
      <c r="H1283" t="s">
        <v>66</v>
      </c>
      <c r="I1283">
        <v>1</v>
      </c>
      <c r="J1283" t="s">
        <v>3358</v>
      </c>
      <c r="K1283" s="19" t="str">
        <f t="shared" ref="K1283:K1346" si="120">IF(MID(G1283,LEN($G1283)-1,1)="M","m","w")</f>
        <v>m</v>
      </c>
      <c r="L1283" s="19" t="str">
        <f t="shared" si="115"/>
        <v>Cup</v>
      </c>
      <c r="M1283" s="19" t="str">
        <f t="shared" si="116"/>
        <v>2024</v>
      </c>
      <c r="N1283" s="19" t="str">
        <f t="shared" ref="N1283:N1346" si="121">M1283&amp;" "&amp;L1283&amp;" "&amp;I1283</f>
        <v>2024 Cup 1</v>
      </c>
      <c r="O1283" s="19">
        <f>INDEX('Points ref'!B:B, MATCH($N1283, 'Points ref'!A:A, 0))</f>
        <v>35</v>
      </c>
      <c r="P1283" s="21" t="str">
        <f t="shared" ref="P1283:P1346" si="122">"["&amp;B1283&amp;"] "&amp;C1283&amp;", "&amp;D1283&amp;" ("&amp;A1283&amp;")"</f>
        <v>[MNE] VUKOTIC, Ilija (ed129fd3)</v>
      </c>
      <c r="Q1283" s="30">
        <f t="shared" ref="Q1283:Q1346" ca="1" si="123">YEAR(TODAY())-YEAR(F1283)</f>
        <v>40</v>
      </c>
    </row>
    <row r="1284" spans="1:17" x14ac:dyDescent="0.2">
      <c r="A1284" t="s">
        <v>3359</v>
      </c>
      <c r="B1284" t="s">
        <v>487</v>
      </c>
      <c r="C1284" t="s">
        <v>3360</v>
      </c>
      <c r="D1284" t="s">
        <v>3361</v>
      </c>
      <c r="E1284">
        <v>1</v>
      </c>
      <c r="F1284" s="28">
        <v>33200</v>
      </c>
      <c r="G1284" t="s">
        <v>19</v>
      </c>
      <c r="H1284" t="s">
        <v>66</v>
      </c>
      <c r="I1284">
        <v>2</v>
      </c>
      <c r="J1284" t="s">
        <v>3358</v>
      </c>
      <c r="K1284" s="19" t="str">
        <f t="shared" si="120"/>
        <v>m</v>
      </c>
      <c r="L1284" s="19" t="str">
        <f t="shared" ref="L1284:L1347" si="124">IF(ISNUMBER(SEARCH("Cup", $J1284)), "Cup", IF(ISNUMBER(SEARCH("European Judo Championships", $J1284)), "EC", IF(ISNUMBER(SEARCH("World Championships", $J1284)), "WC", "")))</f>
        <v>Cup</v>
      </c>
      <c r="M1284" s="19" t="str">
        <f t="shared" ref="M1284:M1347" si="125">RIGHT($J1284, 4)</f>
        <v>2024</v>
      </c>
      <c r="N1284" s="19" t="str">
        <f t="shared" si="121"/>
        <v>2024 Cup 2</v>
      </c>
      <c r="O1284" s="19">
        <f>INDEX('Points ref'!B:B, MATCH($N1284, 'Points ref'!A:A, 0))</f>
        <v>21</v>
      </c>
      <c r="P1284" s="21" t="str">
        <f t="shared" si="122"/>
        <v>[CRO] LUSIC BULIC, Marian (4cfb2ace)</v>
      </c>
      <c r="Q1284" s="30">
        <f t="shared" ca="1" si="123"/>
        <v>35</v>
      </c>
    </row>
    <row r="1285" spans="1:17" x14ac:dyDescent="0.2">
      <c r="A1285" t="s">
        <v>3362</v>
      </c>
      <c r="B1285" t="s">
        <v>413</v>
      </c>
      <c r="C1285" t="s">
        <v>3363</v>
      </c>
      <c r="D1285" t="s">
        <v>3364</v>
      </c>
      <c r="E1285">
        <v>1</v>
      </c>
      <c r="F1285" s="28">
        <v>33305</v>
      </c>
      <c r="G1285" t="s">
        <v>19</v>
      </c>
      <c r="H1285" t="s">
        <v>79</v>
      </c>
      <c r="I1285">
        <v>1</v>
      </c>
      <c r="J1285" t="s">
        <v>3358</v>
      </c>
      <c r="K1285" s="19" t="str">
        <f t="shared" si="120"/>
        <v>m</v>
      </c>
      <c r="L1285" s="19" t="str">
        <f t="shared" si="124"/>
        <v>Cup</v>
      </c>
      <c r="M1285" s="19" t="str">
        <f t="shared" si="125"/>
        <v>2024</v>
      </c>
      <c r="N1285" s="19" t="str">
        <f t="shared" si="121"/>
        <v>2024 Cup 1</v>
      </c>
      <c r="O1285" s="19">
        <f>INDEX('Points ref'!B:B, MATCH($N1285, 'Points ref'!A:A, 0))</f>
        <v>35</v>
      </c>
      <c r="P1285" s="21" t="str">
        <f t="shared" si="122"/>
        <v>[SVK] MATUS, Ernest (783813b3)</v>
      </c>
      <c r="Q1285" s="30">
        <f t="shared" ca="1" si="123"/>
        <v>34</v>
      </c>
    </row>
    <row r="1286" spans="1:17" x14ac:dyDescent="0.2">
      <c r="A1286" t="s">
        <v>3365</v>
      </c>
      <c r="B1286" t="s">
        <v>487</v>
      </c>
      <c r="C1286" t="s">
        <v>3366</v>
      </c>
      <c r="D1286" t="s">
        <v>907</v>
      </c>
      <c r="E1286">
        <v>1</v>
      </c>
      <c r="F1286" s="28">
        <v>33735</v>
      </c>
      <c r="G1286" t="s">
        <v>19</v>
      </c>
      <c r="H1286" t="s">
        <v>79</v>
      </c>
      <c r="I1286">
        <v>2</v>
      </c>
      <c r="J1286" t="s">
        <v>3358</v>
      </c>
      <c r="K1286" s="19" t="str">
        <f t="shared" si="120"/>
        <v>m</v>
      </c>
      <c r="L1286" s="19" t="str">
        <f t="shared" si="124"/>
        <v>Cup</v>
      </c>
      <c r="M1286" s="19" t="str">
        <f t="shared" si="125"/>
        <v>2024</v>
      </c>
      <c r="N1286" s="19" t="str">
        <f t="shared" si="121"/>
        <v>2024 Cup 2</v>
      </c>
      <c r="O1286" s="19">
        <f>INDEX('Points ref'!B:B, MATCH($N1286, 'Points ref'!A:A, 0))</f>
        <v>21</v>
      </c>
      <c r="P1286" s="21" t="str">
        <f t="shared" si="122"/>
        <v>[CRO] BABIC, Ivan (e48d7b23)</v>
      </c>
      <c r="Q1286" s="30">
        <f t="shared" ca="1" si="123"/>
        <v>33</v>
      </c>
    </row>
    <row r="1287" spans="1:17" x14ac:dyDescent="0.2">
      <c r="A1287" t="s">
        <v>2333</v>
      </c>
      <c r="B1287" t="s">
        <v>487</v>
      </c>
      <c r="C1287" t="s">
        <v>2334</v>
      </c>
      <c r="D1287" t="s">
        <v>2335</v>
      </c>
      <c r="E1287">
        <v>1</v>
      </c>
      <c r="F1287" s="28">
        <v>31209</v>
      </c>
      <c r="G1287" t="s">
        <v>19</v>
      </c>
      <c r="H1287" t="s">
        <v>106</v>
      </c>
      <c r="I1287">
        <v>1</v>
      </c>
      <c r="J1287" t="s">
        <v>3358</v>
      </c>
      <c r="K1287" s="19" t="str">
        <f t="shared" si="120"/>
        <v>m</v>
      </c>
      <c r="L1287" s="19" t="str">
        <f t="shared" si="124"/>
        <v>Cup</v>
      </c>
      <c r="M1287" s="19" t="str">
        <f t="shared" si="125"/>
        <v>2024</v>
      </c>
      <c r="N1287" s="19" t="str">
        <f t="shared" si="121"/>
        <v>2024 Cup 1</v>
      </c>
      <c r="O1287" s="19">
        <f>INDEX('Points ref'!B:B, MATCH($N1287, 'Points ref'!A:A, 0))</f>
        <v>35</v>
      </c>
      <c r="P1287" s="21" t="str">
        <f t="shared" si="122"/>
        <v>[CRO] KOLUNDZIJA, Dusko (e54b3643)</v>
      </c>
      <c r="Q1287" s="30">
        <f t="shared" ca="1" si="123"/>
        <v>40</v>
      </c>
    </row>
    <row r="1288" spans="1:17" x14ac:dyDescent="0.2">
      <c r="A1288" t="s">
        <v>3367</v>
      </c>
      <c r="B1288" t="s">
        <v>2107</v>
      </c>
      <c r="C1288" t="s">
        <v>3368</v>
      </c>
      <c r="D1288" t="s">
        <v>3369</v>
      </c>
      <c r="E1288">
        <v>1</v>
      </c>
      <c r="F1288" s="28">
        <v>34000</v>
      </c>
      <c r="G1288" t="s">
        <v>19</v>
      </c>
      <c r="H1288" t="s">
        <v>106</v>
      </c>
      <c r="I1288">
        <v>2</v>
      </c>
      <c r="J1288" t="s">
        <v>3358</v>
      </c>
      <c r="K1288" s="19" t="str">
        <f t="shared" si="120"/>
        <v>m</v>
      </c>
      <c r="L1288" s="19" t="str">
        <f t="shared" si="124"/>
        <v>Cup</v>
      </c>
      <c r="M1288" s="19" t="str">
        <f t="shared" si="125"/>
        <v>2024</v>
      </c>
      <c r="N1288" s="19" t="str">
        <f t="shared" si="121"/>
        <v>2024 Cup 2</v>
      </c>
      <c r="O1288" s="19">
        <f>INDEX('Points ref'!B:B, MATCH($N1288, 'Points ref'!A:A, 0))</f>
        <v>21</v>
      </c>
      <c r="P1288" s="21" t="str">
        <f t="shared" si="122"/>
        <v>[MNE] BAUKOVIC, Milos (5f3c2fdd)</v>
      </c>
      <c r="Q1288" s="30">
        <f t="shared" ca="1" si="123"/>
        <v>32</v>
      </c>
    </row>
    <row r="1289" spans="1:17" x14ac:dyDescent="0.2">
      <c r="A1289" t="s">
        <v>3370</v>
      </c>
      <c r="B1289" t="s">
        <v>308</v>
      </c>
      <c r="C1289" t="s">
        <v>3371</v>
      </c>
      <c r="D1289" t="s">
        <v>3372</v>
      </c>
      <c r="E1289">
        <v>1</v>
      </c>
      <c r="F1289" s="28">
        <v>31087</v>
      </c>
      <c r="G1289" t="s">
        <v>145</v>
      </c>
      <c r="H1289" t="s">
        <v>51</v>
      </c>
      <c r="I1289">
        <v>1</v>
      </c>
      <c r="J1289" t="s">
        <v>3358</v>
      </c>
      <c r="K1289" s="19" t="str">
        <f t="shared" si="120"/>
        <v>m</v>
      </c>
      <c r="L1289" s="19" t="str">
        <f t="shared" si="124"/>
        <v>Cup</v>
      </c>
      <c r="M1289" s="19" t="str">
        <f t="shared" si="125"/>
        <v>2024</v>
      </c>
      <c r="N1289" s="19" t="str">
        <f t="shared" si="121"/>
        <v>2024 Cup 1</v>
      </c>
      <c r="O1289" s="19">
        <f>INDEX('Points ref'!B:B, MATCH($N1289, 'Points ref'!A:A, 0))</f>
        <v>35</v>
      </c>
      <c r="P1289" s="21" t="str">
        <f t="shared" si="122"/>
        <v>[BIH] KUKURUZOVIC, Admir (f1225ba2)</v>
      </c>
      <c r="Q1289" s="30">
        <f t="shared" ca="1" si="123"/>
        <v>40</v>
      </c>
    </row>
    <row r="1290" spans="1:17" x14ac:dyDescent="0.2">
      <c r="A1290" t="s">
        <v>3373</v>
      </c>
      <c r="B1290" t="s">
        <v>923</v>
      </c>
      <c r="C1290" t="s">
        <v>3374</v>
      </c>
      <c r="D1290" t="s">
        <v>3375</v>
      </c>
      <c r="E1290">
        <v>1</v>
      </c>
      <c r="F1290" s="28">
        <v>29190</v>
      </c>
      <c r="G1290" t="s">
        <v>145</v>
      </c>
      <c r="H1290" t="s">
        <v>51</v>
      </c>
      <c r="I1290">
        <v>2</v>
      </c>
      <c r="J1290" t="s">
        <v>3358</v>
      </c>
      <c r="K1290" s="19" t="str">
        <f t="shared" si="120"/>
        <v>m</v>
      </c>
      <c r="L1290" s="19" t="str">
        <f t="shared" si="124"/>
        <v>Cup</v>
      </c>
      <c r="M1290" s="19" t="str">
        <f t="shared" si="125"/>
        <v>2024</v>
      </c>
      <c r="N1290" s="19" t="str">
        <f t="shared" si="121"/>
        <v>2024 Cup 2</v>
      </c>
      <c r="O1290" s="19">
        <f>INDEX('Points ref'!B:B, MATCH($N1290, 'Points ref'!A:A, 0))</f>
        <v>21</v>
      </c>
      <c r="P1290" s="21" t="str">
        <f t="shared" si="122"/>
        <v>[KAZ] ZINALIYEV, Abu-Dastan (8314d5c3)</v>
      </c>
      <c r="Q1290" s="30">
        <f t="shared" ca="1" si="123"/>
        <v>46</v>
      </c>
    </row>
    <row r="1291" spans="1:17" x14ac:dyDescent="0.2">
      <c r="A1291" t="s">
        <v>3376</v>
      </c>
      <c r="B1291" t="s">
        <v>174</v>
      </c>
      <c r="C1291" t="s">
        <v>3377</v>
      </c>
      <c r="D1291" t="s">
        <v>3378</v>
      </c>
      <c r="E1291">
        <v>1</v>
      </c>
      <c r="F1291" s="28">
        <v>31096</v>
      </c>
      <c r="G1291" t="s">
        <v>145</v>
      </c>
      <c r="H1291" t="s">
        <v>51</v>
      </c>
      <c r="I1291">
        <v>3</v>
      </c>
      <c r="J1291" t="s">
        <v>3358</v>
      </c>
      <c r="K1291" s="19" t="str">
        <f t="shared" si="120"/>
        <v>m</v>
      </c>
      <c r="L1291" s="19" t="str">
        <f t="shared" si="124"/>
        <v>Cup</v>
      </c>
      <c r="M1291" s="19" t="str">
        <f t="shared" si="125"/>
        <v>2024</v>
      </c>
      <c r="N1291" s="19" t="str">
        <f t="shared" si="121"/>
        <v>2024 Cup 3</v>
      </c>
      <c r="O1291" s="19">
        <f>INDEX('Points ref'!B:B, MATCH($N1291, 'Points ref'!A:A, 0))</f>
        <v>14</v>
      </c>
      <c r="P1291" s="21" t="str">
        <f t="shared" si="122"/>
        <v>[ESP] HENARES ELIPE, Iker (734f1e26)</v>
      </c>
      <c r="Q1291" s="30">
        <f t="shared" ca="1" si="123"/>
        <v>40</v>
      </c>
    </row>
    <row r="1292" spans="1:17" x14ac:dyDescent="0.2">
      <c r="A1292" t="s">
        <v>2319</v>
      </c>
      <c r="B1292" t="s">
        <v>536</v>
      </c>
      <c r="C1292" t="s">
        <v>2320</v>
      </c>
      <c r="D1292" t="s">
        <v>2321</v>
      </c>
      <c r="E1292">
        <v>1</v>
      </c>
      <c r="F1292" s="28">
        <v>32559</v>
      </c>
      <c r="G1292" t="s">
        <v>145</v>
      </c>
      <c r="H1292" t="s">
        <v>79</v>
      </c>
      <c r="I1292">
        <v>1</v>
      </c>
      <c r="J1292" t="s">
        <v>3358</v>
      </c>
      <c r="K1292" s="19" t="str">
        <f t="shared" si="120"/>
        <v>m</v>
      </c>
      <c r="L1292" s="19" t="str">
        <f t="shared" si="124"/>
        <v>Cup</v>
      </c>
      <c r="M1292" s="19" t="str">
        <f t="shared" si="125"/>
        <v>2024</v>
      </c>
      <c r="N1292" s="19" t="str">
        <f t="shared" si="121"/>
        <v>2024 Cup 1</v>
      </c>
      <c r="O1292" s="19">
        <f>INDEX('Points ref'!B:B, MATCH($N1292, 'Points ref'!A:A, 0))</f>
        <v>35</v>
      </c>
      <c r="P1292" s="21" t="str">
        <f t="shared" si="122"/>
        <v>[UKR] KASAP, Vitalii (62cbece2)</v>
      </c>
      <c r="Q1292" s="30">
        <f t="shared" ca="1" si="123"/>
        <v>36</v>
      </c>
    </row>
    <row r="1293" spans="1:17" x14ac:dyDescent="0.2">
      <c r="A1293" t="s">
        <v>3379</v>
      </c>
      <c r="B1293" t="s">
        <v>23</v>
      </c>
      <c r="C1293" t="s">
        <v>3380</v>
      </c>
      <c r="D1293" t="s">
        <v>3381</v>
      </c>
      <c r="E1293">
        <v>1</v>
      </c>
      <c r="F1293" s="28">
        <v>32436</v>
      </c>
      <c r="G1293" t="s">
        <v>145</v>
      </c>
      <c r="H1293" t="s">
        <v>79</v>
      </c>
      <c r="I1293">
        <v>2</v>
      </c>
      <c r="J1293" t="s">
        <v>3358</v>
      </c>
      <c r="K1293" s="19" t="str">
        <f t="shared" si="120"/>
        <v>m</v>
      </c>
      <c r="L1293" s="19" t="str">
        <f t="shared" si="124"/>
        <v>Cup</v>
      </c>
      <c r="M1293" s="19" t="str">
        <f t="shared" si="125"/>
        <v>2024</v>
      </c>
      <c r="N1293" s="19" t="str">
        <f t="shared" si="121"/>
        <v>2024 Cup 2</v>
      </c>
      <c r="O1293" s="19">
        <f>INDEX('Points ref'!B:B, MATCH($N1293, 'Points ref'!A:A, 0))</f>
        <v>21</v>
      </c>
      <c r="P1293" s="21" t="str">
        <f t="shared" si="122"/>
        <v>[CZE] SEDLACEK, Petr (953ac1b1)</v>
      </c>
      <c r="Q1293" s="30">
        <f t="shared" ca="1" si="123"/>
        <v>37</v>
      </c>
    </row>
    <row r="1294" spans="1:17" x14ac:dyDescent="0.2">
      <c r="A1294" t="s">
        <v>3382</v>
      </c>
      <c r="B1294" t="s">
        <v>487</v>
      </c>
      <c r="C1294" t="s">
        <v>3383</v>
      </c>
      <c r="D1294" t="s">
        <v>402</v>
      </c>
      <c r="E1294">
        <v>1</v>
      </c>
      <c r="F1294" s="28">
        <v>32415</v>
      </c>
      <c r="G1294" t="s">
        <v>145</v>
      </c>
      <c r="H1294" t="s">
        <v>79</v>
      </c>
      <c r="I1294">
        <v>3</v>
      </c>
      <c r="J1294" t="s">
        <v>3358</v>
      </c>
      <c r="K1294" s="19" t="str">
        <f t="shared" si="120"/>
        <v>m</v>
      </c>
      <c r="L1294" s="19" t="str">
        <f t="shared" si="124"/>
        <v>Cup</v>
      </c>
      <c r="M1294" s="19" t="str">
        <f t="shared" si="125"/>
        <v>2024</v>
      </c>
      <c r="N1294" s="19" t="str">
        <f t="shared" si="121"/>
        <v>2024 Cup 3</v>
      </c>
      <c r="O1294" s="19">
        <f>INDEX('Points ref'!B:B, MATCH($N1294, 'Points ref'!A:A, 0))</f>
        <v>14</v>
      </c>
      <c r="P1294" s="21" t="str">
        <f t="shared" si="122"/>
        <v>[CRO] MATKOVIC, Marko (43db3a34)</v>
      </c>
      <c r="Q1294" s="30">
        <f t="shared" ca="1" si="123"/>
        <v>37</v>
      </c>
    </row>
    <row r="1295" spans="1:17" x14ac:dyDescent="0.2">
      <c r="A1295" t="s">
        <v>3384</v>
      </c>
      <c r="B1295" t="s">
        <v>226</v>
      </c>
      <c r="C1295" t="s">
        <v>3385</v>
      </c>
      <c r="D1295" t="s">
        <v>3386</v>
      </c>
      <c r="E1295">
        <v>1</v>
      </c>
      <c r="F1295" s="28">
        <v>29927</v>
      </c>
      <c r="G1295" t="s">
        <v>271</v>
      </c>
      <c r="H1295" t="s">
        <v>93</v>
      </c>
      <c r="I1295">
        <v>1</v>
      </c>
      <c r="J1295" t="s">
        <v>3358</v>
      </c>
      <c r="K1295" s="19" t="str">
        <f t="shared" si="120"/>
        <v>m</v>
      </c>
      <c r="L1295" s="19" t="str">
        <f t="shared" si="124"/>
        <v>Cup</v>
      </c>
      <c r="M1295" s="19" t="str">
        <f t="shared" si="125"/>
        <v>2024</v>
      </c>
      <c r="N1295" s="19" t="str">
        <f t="shared" si="121"/>
        <v>2024 Cup 1</v>
      </c>
      <c r="O1295" s="19">
        <f>INDEX('Points ref'!B:B, MATCH($N1295, 'Points ref'!A:A, 0))</f>
        <v>35</v>
      </c>
      <c r="P1295" s="21" t="str">
        <f t="shared" si="122"/>
        <v>[SLO] RUS, DENIS (d78348f8)</v>
      </c>
      <c r="Q1295" s="30">
        <f t="shared" ca="1" si="123"/>
        <v>44</v>
      </c>
    </row>
    <row r="1296" spans="1:17" x14ac:dyDescent="0.2">
      <c r="A1296" t="s">
        <v>3387</v>
      </c>
      <c r="B1296" t="s">
        <v>400</v>
      </c>
      <c r="C1296" t="s">
        <v>3388</v>
      </c>
      <c r="D1296" t="s">
        <v>2156</v>
      </c>
      <c r="E1296">
        <v>1</v>
      </c>
      <c r="F1296" s="28">
        <v>34506</v>
      </c>
      <c r="G1296" t="s">
        <v>271</v>
      </c>
      <c r="H1296" t="s">
        <v>93</v>
      </c>
      <c r="I1296">
        <v>2</v>
      </c>
      <c r="J1296" t="s">
        <v>3358</v>
      </c>
      <c r="K1296" s="19" t="str">
        <f t="shared" si="120"/>
        <v>m</v>
      </c>
      <c r="L1296" s="19" t="str">
        <f t="shared" si="124"/>
        <v>Cup</v>
      </c>
      <c r="M1296" s="19" t="str">
        <f t="shared" si="125"/>
        <v>2024</v>
      </c>
      <c r="N1296" s="19" t="str">
        <f t="shared" si="121"/>
        <v>2024 Cup 2</v>
      </c>
      <c r="O1296" s="19">
        <f>INDEX('Points ref'!B:B, MATCH($N1296, 'Points ref'!A:A, 0))</f>
        <v>21</v>
      </c>
      <c r="P1296" s="21" t="str">
        <f t="shared" si="122"/>
        <v>[SRB] NIKOLIC, Milan (3b6b3214)</v>
      </c>
      <c r="Q1296" s="30">
        <f t="shared" ca="1" si="123"/>
        <v>31</v>
      </c>
    </row>
    <row r="1297" spans="1:17" x14ac:dyDescent="0.2">
      <c r="A1297" t="s">
        <v>336</v>
      </c>
      <c r="B1297" t="s">
        <v>308</v>
      </c>
      <c r="C1297" t="s">
        <v>337</v>
      </c>
      <c r="D1297" t="s">
        <v>338</v>
      </c>
      <c r="E1297">
        <v>1</v>
      </c>
      <c r="F1297" s="28">
        <v>30132</v>
      </c>
      <c r="G1297" t="s">
        <v>271</v>
      </c>
      <c r="H1297" t="s">
        <v>93</v>
      </c>
      <c r="I1297">
        <v>3</v>
      </c>
      <c r="J1297" t="s">
        <v>3358</v>
      </c>
      <c r="K1297" s="19" t="str">
        <f t="shared" si="120"/>
        <v>m</v>
      </c>
      <c r="L1297" s="19" t="str">
        <f t="shared" si="124"/>
        <v>Cup</v>
      </c>
      <c r="M1297" s="19" t="str">
        <f t="shared" si="125"/>
        <v>2024</v>
      </c>
      <c r="N1297" s="19" t="str">
        <f t="shared" si="121"/>
        <v>2024 Cup 3</v>
      </c>
      <c r="O1297" s="19">
        <f>INDEX('Points ref'!B:B, MATCH($N1297, 'Points ref'!A:A, 0))</f>
        <v>14</v>
      </c>
      <c r="P1297" s="21" t="str">
        <f t="shared" si="122"/>
        <v>[BIH] SALIHBEGOVIC, Jasmin (37edfe26)</v>
      </c>
      <c r="Q1297" s="30">
        <f t="shared" ca="1" si="123"/>
        <v>43</v>
      </c>
    </row>
    <row r="1298" spans="1:17" x14ac:dyDescent="0.2">
      <c r="A1298" t="s">
        <v>3389</v>
      </c>
      <c r="B1298" t="s">
        <v>487</v>
      </c>
      <c r="C1298" t="s">
        <v>3390</v>
      </c>
      <c r="D1298" t="s">
        <v>561</v>
      </c>
      <c r="E1298">
        <v>1</v>
      </c>
      <c r="F1298" s="28">
        <v>30912</v>
      </c>
      <c r="G1298" t="s">
        <v>271</v>
      </c>
      <c r="H1298" t="s">
        <v>93</v>
      </c>
      <c r="I1298">
        <v>3</v>
      </c>
      <c r="J1298" t="s">
        <v>3358</v>
      </c>
      <c r="K1298" s="19" t="str">
        <f t="shared" si="120"/>
        <v>m</v>
      </c>
      <c r="L1298" s="19" t="str">
        <f t="shared" si="124"/>
        <v>Cup</v>
      </c>
      <c r="M1298" s="19" t="str">
        <f t="shared" si="125"/>
        <v>2024</v>
      </c>
      <c r="N1298" s="19" t="str">
        <f t="shared" si="121"/>
        <v>2024 Cup 3</v>
      </c>
      <c r="O1298" s="19">
        <f>INDEX('Points ref'!B:B, MATCH($N1298, 'Points ref'!A:A, 0))</f>
        <v>14</v>
      </c>
      <c r="P1298" s="21" t="str">
        <f t="shared" si="122"/>
        <v>[CRO] MALJIC, Darko (d6fe22fe)</v>
      </c>
      <c r="Q1298" s="30">
        <f t="shared" ca="1" si="123"/>
        <v>41</v>
      </c>
    </row>
    <row r="1299" spans="1:17" x14ac:dyDescent="0.2">
      <c r="A1299" t="s">
        <v>3391</v>
      </c>
      <c r="B1299" t="s">
        <v>23</v>
      </c>
      <c r="C1299" t="s">
        <v>3392</v>
      </c>
      <c r="D1299" t="s">
        <v>3393</v>
      </c>
      <c r="E1299">
        <v>1</v>
      </c>
      <c r="F1299" s="28">
        <v>30106</v>
      </c>
      <c r="G1299" t="s">
        <v>271</v>
      </c>
      <c r="H1299" t="s">
        <v>106</v>
      </c>
      <c r="I1299">
        <v>1</v>
      </c>
      <c r="J1299" t="s">
        <v>3358</v>
      </c>
      <c r="K1299" s="19" t="str">
        <f t="shared" si="120"/>
        <v>m</v>
      </c>
      <c r="L1299" s="19" t="str">
        <f t="shared" si="124"/>
        <v>Cup</v>
      </c>
      <c r="M1299" s="19" t="str">
        <f t="shared" si="125"/>
        <v>2024</v>
      </c>
      <c r="N1299" s="19" t="str">
        <f t="shared" si="121"/>
        <v>2024 Cup 1</v>
      </c>
      <c r="O1299" s="19">
        <f>INDEX('Points ref'!B:B, MATCH($N1299, 'Points ref'!A:A, 0))</f>
        <v>35</v>
      </c>
      <c r="P1299" s="21" t="str">
        <f t="shared" si="122"/>
        <v>[CZE] GOTTWALD, Zdenek (a242ab4a)</v>
      </c>
      <c r="Q1299" s="30">
        <f t="shared" ca="1" si="123"/>
        <v>43</v>
      </c>
    </row>
    <row r="1300" spans="1:17" x14ac:dyDescent="0.2">
      <c r="A1300" t="s">
        <v>3394</v>
      </c>
      <c r="B1300" t="s">
        <v>2107</v>
      </c>
      <c r="C1300" t="s">
        <v>3395</v>
      </c>
      <c r="D1300" t="s">
        <v>3396</v>
      </c>
      <c r="E1300">
        <v>1</v>
      </c>
      <c r="F1300" s="28">
        <v>30454</v>
      </c>
      <c r="G1300" t="s">
        <v>271</v>
      </c>
      <c r="H1300" t="s">
        <v>106</v>
      </c>
      <c r="I1300">
        <v>2</v>
      </c>
      <c r="J1300" t="s">
        <v>3358</v>
      </c>
      <c r="K1300" s="19" t="str">
        <f t="shared" si="120"/>
        <v>m</v>
      </c>
      <c r="L1300" s="19" t="str">
        <f t="shared" si="124"/>
        <v>Cup</v>
      </c>
      <c r="M1300" s="19" t="str">
        <f t="shared" si="125"/>
        <v>2024</v>
      </c>
      <c r="N1300" s="19" t="str">
        <f t="shared" si="121"/>
        <v>2024 Cup 2</v>
      </c>
      <c r="O1300" s="19">
        <f>INDEX('Points ref'!B:B, MATCH($N1300, 'Points ref'!A:A, 0))</f>
        <v>21</v>
      </c>
      <c r="P1300" s="21" t="str">
        <f t="shared" si="122"/>
        <v>[MNE] NOVAKOVIC, Zoran (f787b457)</v>
      </c>
      <c r="Q1300" s="30">
        <f t="shared" ca="1" si="123"/>
        <v>42</v>
      </c>
    </row>
    <row r="1301" spans="1:17" x14ac:dyDescent="0.2">
      <c r="A1301" t="s">
        <v>339</v>
      </c>
      <c r="B1301" t="s">
        <v>31</v>
      </c>
      <c r="C1301" t="s">
        <v>340</v>
      </c>
      <c r="D1301" t="s">
        <v>341</v>
      </c>
      <c r="E1301">
        <v>1</v>
      </c>
      <c r="F1301" s="28">
        <v>29957</v>
      </c>
      <c r="G1301" t="s">
        <v>271</v>
      </c>
      <c r="H1301" t="s">
        <v>106</v>
      </c>
      <c r="I1301">
        <v>3</v>
      </c>
      <c r="J1301" t="s">
        <v>3358</v>
      </c>
      <c r="K1301" s="19" t="str">
        <f t="shared" si="120"/>
        <v>m</v>
      </c>
      <c r="L1301" s="19" t="str">
        <f t="shared" si="124"/>
        <v>Cup</v>
      </c>
      <c r="M1301" s="19" t="str">
        <f t="shared" si="125"/>
        <v>2024</v>
      </c>
      <c r="N1301" s="19" t="str">
        <f t="shared" si="121"/>
        <v>2024 Cup 3</v>
      </c>
      <c r="O1301" s="19">
        <f>INDEX('Points ref'!B:B, MATCH($N1301, 'Points ref'!A:A, 0))</f>
        <v>14</v>
      </c>
      <c r="P1301" s="21" t="str">
        <f t="shared" si="122"/>
        <v>[GEO] AKHRAKHADZE, Irakli (873c5382)</v>
      </c>
      <c r="Q1301" s="30">
        <f t="shared" ca="1" si="123"/>
        <v>43</v>
      </c>
    </row>
    <row r="1302" spans="1:17" x14ac:dyDescent="0.2">
      <c r="A1302" t="s">
        <v>1234</v>
      </c>
      <c r="B1302" t="s">
        <v>487</v>
      </c>
      <c r="C1302" t="s">
        <v>1235</v>
      </c>
      <c r="D1302" t="s">
        <v>1236</v>
      </c>
      <c r="E1302">
        <v>1</v>
      </c>
      <c r="F1302" s="28">
        <v>28145</v>
      </c>
      <c r="G1302" t="s">
        <v>376</v>
      </c>
      <c r="H1302" t="s">
        <v>79</v>
      </c>
      <c r="I1302">
        <v>1</v>
      </c>
      <c r="J1302" t="s">
        <v>3358</v>
      </c>
      <c r="K1302" s="19" t="str">
        <f t="shared" si="120"/>
        <v>m</v>
      </c>
      <c r="L1302" s="19" t="str">
        <f t="shared" si="124"/>
        <v>Cup</v>
      </c>
      <c r="M1302" s="19" t="str">
        <f t="shared" si="125"/>
        <v>2024</v>
      </c>
      <c r="N1302" s="19" t="str">
        <f t="shared" si="121"/>
        <v>2024 Cup 1</v>
      </c>
      <c r="O1302" s="19">
        <f>INDEX('Points ref'!B:B, MATCH($N1302, 'Points ref'!A:A, 0))</f>
        <v>35</v>
      </c>
      <c r="P1302" s="21" t="str">
        <f t="shared" si="122"/>
        <v>[CRO] SANCIC, Josip (97136b93)</v>
      </c>
      <c r="Q1302" s="30">
        <f t="shared" ca="1" si="123"/>
        <v>48</v>
      </c>
    </row>
    <row r="1303" spans="1:17" x14ac:dyDescent="0.2">
      <c r="A1303" t="s">
        <v>3397</v>
      </c>
      <c r="B1303" t="s">
        <v>487</v>
      </c>
      <c r="C1303" t="s">
        <v>3398</v>
      </c>
      <c r="D1303" t="s">
        <v>3399</v>
      </c>
      <c r="E1303">
        <v>1</v>
      </c>
      <c r="F1303" s="28">
        <v>28788</v>
      </c>
      <c r="G1303" t="s">
        <v>376</v>
      </c>
      <c r="H1303" t="s">
        <v>79</v>
      </c>
      <c r="I1303">
        <v>2</v>
      </c>
      <c r="J1303" t="s">
        <v>3358</v>
      </c>
      <c r="K1303" s="19" t="str">
        <f t="shared" si="120"/>
        <v>m</v>
      </c>
      <c r="L1303" s="19" t="str">
        <f t="shared" si="124"/>
        <v>Cup</v>
      </c>
      <c r="M1303" s="19" t="str">
        <f t="shared" si="125"/>
        <v>2024</v>
      </c>
      <c r="N1303" s="19" t="str">
        <f t="shared" si="121"/>
        <v>2024 Cup 2</v>
      </c>
      <c r="O1303" s="19">
        <f>INDEX('Points ref'!B:B, MATCH($N1303, 'Points ref'!A:A, 0))</f>
        <v>21</v>
      </c>
      <c r="P1303" s="21" t="str">
        <f t="shared" si="122"/>
        <v>[CRO] PANZIC, Hrvoje (399b9da4)</v>
      </c>
      <c r="Q1303" s="30">
        <f t="shared" ca="1" si="123"/>
        <v>47</v>
      </c>
    </row>
    <row r="1304" spans="1:17" x14ac:dyDescent="0.2">
      <c r="A1304" t="s">
        <v>3400</v>
      </c>
      <c r="B1304" t="s">
        <v>487</v>
      </c>
      <c r="C1304" t="s">
        <v>3401</v>
      </c>
      <c r="D1304" t="s">
        <v>3402</v>
      </c>
      <c r="E1304">
        <v>1</v>
      </c>
      <c r="F1304" s="28">
        <v>28211</v>
      </c>
      <c r="G1304" t="s">
        <v>376</v>
      </c>
      <c r="H1304" t="s">
        <v>79</v>
      </c>
      <c r="I1304">
        <v>3</v>
      </c>
      <c r="J1304" t="s">
        <v>3358</v>
      </c>
      <c r="K1304" s="19" t="str">
        <f t="shared" si="120"/>
        <v>m</v>
      </c>
      <c r="L1304" s="19" t="str">
        <f t="shared" si="124"/>
        <v>Cup</v>
      </c>
      <c r="M1304" s="19" t="str">
        <f t="shared" si="125"/>
        <v>2024</v>
      </c>
      <c r="N1304" s="19" t="str">
        <f t="shared" si="121"/>
        <v>2024 Cup 3</v>
      </c>
      <c r="O1304" s="19">
        <f>INDEX('Points ref'!B:B, MATCH($N1304, 'Points ref'!A:A, 0))</f>
        <v>14</v>
      </c>
      <c r="P1304" s="21" t="str">
        <f t="shared" si="122"/>
        <v>[CRO] JADRESIC, Lovre (beace843)</v>
      </c>
      <c r="Q1304" s="30">
        <f t="shared" ca="1" si="123"/>
        <v>48</v>
      </c>
    </row>
    <row r="1305" spans="1:17" x14ac:dyDescent="0.2">
      <c r="A1305" t="s">
        <v>3403</v>
      </c>
      <c r="B1305" t="s">
        <v>487</v>
      </c>
      <c r="C1305" t="s">
        <v>3404</v>
      </c>
      <c r="D1305" t="s">
        <v>3405</v>
      </c>
      <c r="E1305">
        <v>2</v>
      </c>
      <c r="F1305" s="28">
        <v>27576</v>
      </c>
      <c r="G1305" t="s">
        <v>458</v>
      </c>
      <c r="H1305" t="s">
        <v>138</v>
      </c>
      <c r="I1305">
        <v>1</v>
      </c>
      <c r="J1305" t="s">
        <v>3358</v>
      </c>
      <c r="K1305" s="19" t="str">
        <f t="shared" si="120"/>
        <v>w</v>
      </c>
      <c r="L1305" s="19" t="str">
        <f t="shared" si="124"/>
        <v>Cup</v>
      </c>
      <c r="M1305" s="19" t="str">
        <f t="shared" si="125"/>
        <v>2024</v>
      </c>
      <c r="N1305" s="19" t="str">
        <f t="shared" si="121"/>
        <v>2024 Cup 1</v>
      </c>
      <c r="O1305" s="19">
        <f>INDEX('Points ref'!B:B, MATCH($N1305, 'Points ref'!A:A, 0))</f>
        <v>35</v>
      </c>
      <c r="P1305" s="21" t="str">
        <f t="shared" si="122"/>
        <v>[CRO] KOMLJENOVIC, Anastazija (8d88d6fb)</v>
      </c>
      <c r="Q1305" s="30">
        <f t="shared" ca="1" si="123"/>
        <v>50</v>
      </c>
    </row>
    <row r="1306" spans="1:17" x14ac:dyDescent="0.2">
      <c r="A1306" t="s">
        <v>3406</v>
      </c>
      <c r="B1306" t="s">
        <v>487</v>
      </c>
      <c r="C1306" t="s">
        <v>3407</v>
      </c>
      <c r="D1306" t="s">
        <v>3408</v>
      </c>
      <c r="E1306">
        <v>2</v>
      </c>
      <c r="F1306" s="28">
        <v>29482</v>
      </c>
      <c r="G1306" t="s">
        <v>458</v>
      </c>
      <c r="H1306" t="s">
        <v>138</v>
      </c>
      <c r="I1306">
        <v>2</v>
      </c>
      <c r="J1306" t="s">
        <v>3358</v>
      </c>
      <c r="K1306" s="19" t="str">
        <f t="shared" si="120"/>
        <v>w</v>
      </c>
      <c r="L1306" s="19" t="str">
        <f t="shared" si="124"/>
        <v>Cup</v>
      </c>
      <c r="M1306" s="19" t="str">
        <f t="shared" si="125"/>
        <v>2024</v>
      </c>
      <c r="N1306" s="19" t="str">
        <f t="shared" si="121"/>
        <v>2024 Cup 2</v>
      </c>
      <c r="O1306" s="19">
        <f>INDEX('Points ref'!B:B, MATCH($N1306, 'Points ref'!A:A, 0))</f>
        <v>21</v>
      </c>
      <c r="P1306" s="21" t="str">
        <f t="shared" si="122"/>
        <v>[CRO] ZUBRINIC ZVONAR, Katarina (285c98e6)</v>
      </c>
      <c r="Q1306" s="30">
        <f t="shared" ca="1" si="123"/>
        <v>45</v>
      </c>
    </row>
    <row r="1307" spans="1:17" x14ac:dyDescent="0.2">
      <c r="A1307" t="s">
        <v>525</v>
      </c>
      <c r="B1307" t="s">
        <v>40</v>
      </c>
      <c r="C1307" t="s">
        <v>526</v>
      </c>
      <c r="D1307" t="s">
        <v>300</v>
      </c>
      <c r="E1307">
        <v>1</v>
      </c>
      <c r="F1307" s="28">
        <v>25732</v>
      </c>
      <c r="G1307" t="s">
        <v>511</v>
      </c>
      <c r="H1307" t="s">
        <v>34</v>
      </c>
      <c r="I1307">
        <v>1</v>
      </c>
      <c r="J1307" t="s">
        <v>3358</v>
      </c>
      <c r="K1307" s="19" t="str">
        <f t="shared" si="120"/>
        <v>m</v>
      </c>
      <c r="L1307" s="19" t="str">
        <f t="shared" si="124"/>
        <v>Cup</v>
      </c>
      <c r="M1307" s="19" t="str">
        <f t="shared" si="125"/>
        <v>2024</v>
      </c>
      <c r="N1307" s="19" t="str">
        <f t="shared" si="121"/>
        <v>2024 Cup 1</v>
      </c>
      <c r="O1307" s="19">
        <f>INDEX('Points ref'!B:B, MATCH($N1307, 'Points ref'!A:A, 0))</f>
        <v>35</v>
      </c>
      <c r="P1307" s="21" t="str">
        <f t="shared" si="122"/>
        <v>[POL] CZUPRYNA, Krzysztof (f1743984)</v>
      </c>
      <c r="Q1307" s="30">
        <f t="shared" ca="1" si="123"/>
        <v>55</v>
      </c>
    </row>
    <row r="1308" spans="1:17" x14ac:dyDescent="0.2">
      <c r="A1308" t="s">
        <v>1663</v>
      </c>
      <c r="B1308" t="s">
        <v>23</v>
      </c>
      <c r="C1308" t="s">
        <v>1664</v>
      </c>
      <c r="D1308" t="s">
        <v>531</v>
      </c>
      <c r="E1308">
        <v>1</v>
      </c>
      <c r="F1308" s="28">
        <v>25745</v>
      </c>
      <c r="G1308" t="s">
        <v>511</v>
      </c>
      <c r="H1308" t="s">
        <v>34</v>
      </c>
      <c r="I1308">
        <v>2</v>
      </c>
      <c r="J1308" t="s">
        <v>3358</v>
      </c>
      <c r="K1308" s="19" t="str">
        <f t="shared" si="120"/>
        <v>m</v>
      </c>
      <c r="L1308" s="19" t="str">
        <f t="shared" si="124"/>
        <v>Cup</v>
      </c>
      <c r="M1308" s="19" t="str">
        <f t="shared" si="125"/>
        <v>2024</v>
      </c>
      <c r="N1308" s="19" t="str">
        <f t="shared" si="121"/>
        <v>2024 Cup 2</v>
      </c>
      <c r="O1308" s="19">
        <f>INDEX('Points ref'!B:B, MATCH($N1308, 'Points ref'!A:A, 0))</f>
        <v>21</v>
      </c>
      <c r="P1308" s="21" t="str">
        <f t="shared" si="122"/>
        <v>[CZE] KOLESAR, Peter (6f9664a7)</v>
      </c>
      <c r="Q1308" s="30">
        <f t="shared" ca="1" si="123"/>
        <v>55</v>
      </c>
    </row>
    <row r="1309" spans="1:17" x14ac:dyDescent="0.2">
      <c r="A1309" t="s">
        <v>1660</v>
      </c>
      <c r="B1309" t="s">
        <v>40</v>
      </c>
      <c r="C1309" t="s">
        <v>1661</v>
      </c>
      <c r="D1309" t="s">
        <v>1662</v>
      </c>
      <c r="E1309">
        <v>1</v>
      </c>
      <c r="F1309" s="28">
        <v>26411</v>
      </c>
      <c r="G1309" t="s">
        <v>511</v>
      </c>
      <c r="H1309" t="s">
        <v>34</v>
      </c>
      <c r="I1309">
        <v>3</v>
      </c>
      <c r="J1309" t="s">
        <v>3358</v>
      </c>
      <c r="K1309" s="19" t="str">
        <f t="shared" si="120"/>
        <v>m</v>
      </c>
      <c r="L1309" s="19" t="str">
        <f t="shared" si="124"/>
        <v>Cup</v>
      </c>
      <c r="M1309" s="19" t="str">
        <f t="shared" si="125"/>
        <v>2024</v>
      </c>
      <c r="N1309" s="19" t="str">
        <f t="shared" si="121"/>
        <v>2024 Cup 3</v>
      </c>
      <c r="O1309" s="19">
        <f>INDEX('Points ref'!B:B, MATCH($N1309, 'Points ref'!A:A, 0))</f>
        <v>14</v>
      </c>
      <c r="P1309" s="21" t="str">
        <f t="shared" si="122"/>
        <v>[POL] WIACZEK, Bartlomiej (cc6bb34d)</v>
      </c>
      <c r="Q1309" s="30">
        <f t="shared" ca="1" si="123"/>
        <v>53</v>
      </c>
    </row>
    <row r="1310" spans="1:17" x14ac:dyDescent="0.2">
      <c r="A1310" t="s">
        <v>3409</v>
      </c>
      <c r="B1310" t="s">
        <v>226</v>
      </c>
      <c r="C1310" t="s">
        <v>3410</v>
      </c>
      <c r="D1310" t="s">
        <v>3411</v>
      </c>
      <c r="E1310">
        <v>1</v>
      </c>
      <c r="F1310" s="28">
        <v>26406</v>
      </c>
      <c r="G1310" t="s">
        <v>511</v>
      </c>
      <c r="H1310" t="s">
        <v>79</v>
      </c>
      <c r="I1310">
        <v>1</v>
      </c>
      <c r="J1310" t="s">
        <v>3358</v>
      </c>
      <c r="K1310" s="19" t="str">
        <f t="shared" si="120"/>
        <v>m</v>
      </c>
      <c r="L1310" s="19" t="str">
        <f t="shared" si="124"/>
        <v>Cup</v>
      </c>
      <c r="M1310" s="19" t="str">
        <f t="shared" si="125"/>
        <v>2024</v>
      </c>
      <c r="N1310" s="19" t="str">
        <f t="shared" si="121"/>
        <v>2024 Cup 1</v>
      </c>
      <c r="O1310" s="19">
        <f>INDEX('Points ref'!B:B, MATCH($N1310, 'Points ref'!A:A, 0))</f>
        <v>35</v>
      </c>
      <c r="P1310" s="21" t="str">
        <f t="shared" si="122"/>
        <v>[SLO] BELTRAM, Uros (5e8f2a27)</v>
      </c>
      <c r="Q1310" s="30">
        <f t="shared" ca="1" si="123"/>
        <v>53</v>
      </c>
    </row>
    <row r="1311" spans="1:17" x14ac:dyDescent="0.2">
      <c r="A1311" t="s">
        <v>3412</v>
      </c>
      <c r="B1311" t="s">
        <v>226</v>
      </c>
      <c r="C1311" t="s">
        <v>3413</v>
      </c>
      <c r="D1311" t="s">
        <v>3414</v>
      </c>
      <c r="E1311">
        <v>1</v>
      </c>
      <c r="F1311" s="28">
        <v>26121</v>
      </c>
      <c r="G1311" t="s">
        <v>511</v>
      </c>
      <c r="H1311" t="s">
        <v>79</v>
      </c>
      <c r="I1311">
        <v>2</v>
      </c>
      <c r="J1311" t="s">
        <v>3358</v>
      </c>
      <c r="K1311" s="19" t="str">
        <f t="shared" si="120"/>
        <v>m</v>
      </c>
      <c r="L1311" s="19" t="str">
        <f t="shared" si="124"/>
        <v>Cup</v>
      </c>
      <c r="M1311" s="19" t="str">
        <f t="shared" si="125"/>
        <v>2024</v>
      </c>
      <c r="N1311" s="19" t="str">
        <f t="shared" si="121"/>
        <v>2024 Cup 2</v>
      </c>
      <c r="O1311" s="19">
        <f>INDEX('Points ref'!B:B, MATCH($N1311, 'Points ref'!A:A, 0))</f>
        <v>21</v>
      </c>
      <c r="P1311" s="21" t="str">
        <f t="shared" si="122"/>
        <v>[SLO] KOSTEVC, Mitja (cdfbb8b9)</v>
      </c>
      <c r="Q1311" s="30">
        <f t="shared" ca="1" si="123"/>
        <v>54</v>
      </c>
    </row>
    <row r="1312" spans="1:17" x14ac:dyDescent="0.2">
      <c r="A1312" t="s">
        <v>3415</v>
      </c>
      <c r="B1312" t="s">
        <v>487</v>
      </c>
      <c r="C1312" t="s">
        <v>3416</v>
      </c>
      <c r="D1312" t="s">
        <v>402</v>
      </c>
      <c r="E1312">
        <v>1</v>
      </c>
      <c r="F1312" s="28">
        <v>26606</v>
      </c>
      <c r="G1312" t="s">
        <v>511</v>
      </c>
      <c r="H1312" t="s">
        <v>79</v>
      </c>
      <c r="I1312">
        <v>3</v>
      </c>
      <c r="J1312" t="s">
        <v>3358</v>
      </c>
      <c r="K1312" s="19" t="str">
        <f t="shared" si="120"/>
        <v>m</v>
      </c>
      <c r="L1312" s="19" t="str">
        <f t="shared" si="124"/>
        <v>Cup</v>
      </c>
      <c r="M1312" s="19" t="str">
        <f t="shared" si="125"/>
        <v>2024</v>
      </c>
      <c r="N1312" s="19" t="str">
        <f t="shared" si="121"/>
        <v>2024 Cup 3</v>
      </c>
      <c r="O1312" s="19">
        <f>INDEX('Points ref'!B:B, MATCH($N1312, 'Points ref'!A:A, 0))</f>
        <v>14</v>
      </c>
      <c r="P1312" s="21" t="str">
        <f t="shared" si="122"/>
        <v>[CRO] SKALIC, Marko (339dc6da)</v>
      </c>
      <c r="Q1312" s="30">
        <f t="shared" ca="1" si="123"/>
        <v>53</v>
      </c>
    </row>
    <row r="1313" spans="1:17" x14ac:dyDescent="0.2">
      <c r="A1313" t="s">
        <v>3417</v>
      </c>
      <c r="B1313" t="s">
        <v>487</v>
      </c>
      <c r="C1313" t="s">
        <v>3418</v>
      </c>
      <c r="D1313" t="s">
        <v>3419</v>
      </c>
      <c r="E1313">
        <v>1</v>
      </c>
      <c r="F1313" s="28">
        <v>25793</v>
      </c>
      <c r="G1313" t="s">
        <v>511</v>
      </c>
      <c r="H1313" t="s">
        <v>79</v>
      </c>
      <c r="I1313">
        <v>3</v>
      </c>
      <c r="J1313" t="s">
        <v>3358</v>
      </c>
      <c r="K1313" s="19" t="str">
        <f t="shared" si="120"/>
        <v>m</v>
      </c>
      <c r="L1313" s="19" t="str">
        <f t="shared" si="124"/>
        <v>Cup</v>
      </c>
      <c r="M1313" s="19" t="str">
        <f t="shared" si="125"/>
        <v>2024</v>
      </c>
      <c r="N1313" s="19" t="str">
        <f t="shared" si="121"/>
        <v>2024 Cup 3</v>
      </c>
      <c r="O1313" s="19">
        <f>INDEX('Points ref'!B:B, MATCH($N1313, 'Points ref'!A:A, 0))</f>
        <v>14</v>
      </c>
      <c r="P1313" s="21" t="str">
        <f t="shared" si="122"/>
        <v>[CRO] RITZ, Ivo (55916c2e)</v>
      </c>
      <c r="Q1313" s="30">
        <f t="shared" ca="1" si="123"/>
        <v>55</v>
      </c>
    </row>
    <row r="1314" spans="1:17" x14ac:dyDescent="0.2">
      <c r="A1314" t="s">
        <v>3420</v>
      </c>
      <c r="B1314" t="s">
        <v>400</v>
      </c>
      <c r="C1314" t="s">
        <v>3421</v>
      </c>
      <c r="D1314" t="s">
        <v>3422</v>
      </c>
      <c r="E1314">
        <v>1</v>
      </c>
      <c r="F1314" s="28">
        <v>28078</v>
      </c>
      <c r="G1314" t="s">
        <v>511</v>
      </c>
      <c r="H1314" t="s">
        <v>93</v>
      </c>
      <c r="I1314">
        <v>1</v>
      </c>
      <c r="J1314" t="s">
        <v>3358</v>
      </c>
      <c r="K1314" s="19" t="str">
        <f t="shared" si="120"/>
        <v>m</v>
      </c>
      <c r="L1314" s="19" t="str">
        <f t="shared" si="124"/>
        <v>Cup</v>
      </c>
      <c r="M1314" s="19" t="str">
        <f t="shared" si="125"/>
        <v>2024</v>
      </c>
      <c r="N1314" s="19" t="str">
        <f t="shared" si="121"/>
        <v>2024 Cup 1</v>
      </c>
      <c r="O1314" s="19">
        <f>INDEX('Points ref'!B:B, MATCH($N1314, 'Points ref'!A:A, 0))</f>
        <v>35</v>
      </c>
      <c r="P1314" s="21" t="str">
        <f t="shared" si="122"/>
        <v>[SRB] PAJIC, Zarko (7c48ffaa)</v>
      </c>
      <c r="Q1314" s="30">
        <f t="shared" ca="1" si="123"/>
        <v>49</v>
      </c>
    </row>
    <row r="1315" spans="1:17" x14ac:dyDescent="0.2">
      <c r="A1315" t="s">
        <v>3423</v>
      </c>
      <c r="B1315" t="s">
        <v>487</v>
      </c>
      <c r="C1315" t="s">
        <v>3424</v>
      </c>
      <c r="D1315" t="s">
        <v>614</v>
      </c>
      <c r="E1315">
        <v>1</v>
      </c>
      <c r="F1315" s="28">
        <v>25729</v>
      </c>
      <c r="G1315" t="s">
        <v>511</v>
      </c>
      <c r="H1315" t="s">
        <v>93</v>
      </c>
      <c r="I1315">
        <v>2</v>
      </c>
      <c r="J1315" t="s">
        <v>3358</v>
      </c>
      <c r="K1315" s="19" t="str">
        <f t="shared" si="120"/>
        <v>m</v>
      </c>
      <c r="L1315" s="19" t="str">
        <f t="shared" si="124"/>
        <v>Cup</v>
      </c>
      <c r="M1315" s="19" t="str">
        <f t="shared" si="125"/>
        <v>2024</v>
      </c>
      <c r="N1315" s="19" t="str">
        <f t="shared" si="121"/>
        <v>2024 Cup 2</v>
      </c>
      <c r="O1315" s="19">
        <f>INDEX('Points ref'!B:B, MATCH($N1315, 'Points ref'!A:A, 0))</f>
        <v>21</v>
      </c>
      <c r="P1315" s="21" t="str">
        <f t="shared" si="122"/>
        <v>[CRO] JURKOVIC, Goran (912dc56f)</v>
      </c>
      <c r="Q1315" s="30">
        <f t="shared" ca="1" si="123"/>
        <v>55</v>
      </c>
    </row>
    <row r="1316" spans="1:17" x14ac:dyDescent="0.2">
      <c r="A1316" t="s">
        <v>571</v>
      </c>
      <c r="B1316" t="s">
        <v>308</v>
      </c>
      <c r="C1316" t="s">
        <v>572</v>
      </c>
      <c r="D1316" t="s">
        <v>573</v>
      </c>
      <c r="E1316">
        <v>1</v>
      </c>
      <c r="F1316" s="28">
        <v>26648</v>
      </c>
      <c r="G1316" t="s">
        <v>511</v>
      </c>
      <c r="H1316" t="s">
        <v>93</v>
      </c>
      <c r="I1316">
        <v>3</v>
      </c>
      <c r="J1316" t="s">
        <v>3358</v>
      </c>
      <c r="K1316" s="19" t="str">
        <f t="shared" si="120"/>
        <v>m</v>
      </c>
      <c r="L1316" s="19" t="str">
        <f t="shared" si="124"/>
        <v>Cup</v>
      </c>
      <c r="M1316" s="19" t="str">
        <f t="shared" si="125"/>
        <v>2024</v>
      </c>
      <c r="N1316" s="19" t="str">
        <f t="shared" si="121"/>
        <v>2024 Cup 3</v>
      </c>
      <c r="O1316" s="19">
        <f>INDEX('Points ref'!B:B, MATCH($N1316, 'Points ref'!A:A, 0))</f>
        <v>14</v>
      </c>
      <c r="P1316" s="21" t="str">
        <f t="shared" si="122"/>
        <v>[BIH] MARINOVIC, Radenko (5df87e33)</v>
      </c>
      <c r="Q1316" s="30">
        <f t="shared" ca="1" si="123"/>
        <v>53</v>
      </c>
    </row>
    <row r="1317" spans="1:17" x14ac:dyDescent="0.2">
      <c r="A1317" t="s">
        <v>3425</v>
      </c>
      <c r="B1317" t="s">
        <v>308</v>
      </c>
      <c r="C1317" t="s">
        <v>3426</v>
      </c>
      <c r="D1317" t="s">
        <v>3427</v>
      </c>
      <c r="E1317">
        <v>1</v>
      </c>
      <c r="F1317" s="28">
        <v>24131</v>
      </c>
      <c r="G1317" t="s">
        <v>511</v>
      </c>
      <c r="H1317" t="s">
        <v>106</v>
      </c>
      <c r="I1317">
        <v>1</v>
      </c>
      <c r="J1317" t="s">
        <v>3358</v>
      </c>
      <c r="K1317" s="19" t="str">
        <f t="shared" si="120"/>
        <v>m</v>
      </c>
      <c r="L1317" s="19" t="str">
        <f t="shared" si="124"/>
        <v>Cup</v>
      </c>
      <c r="M1317" s="19" t="str">
        <f t="shared" si="125"/>
        <v>2024</v>
      </c>
      <c r="N1317" s="19" t="str">
        <f t="shared" si="121"/>
        <v>2024 Cup 1</v>
      </c>
      <c r="O1317" s="19">
        <f>INDEX('Points ref'!B:B, MATCH($N1317, 'Points ref'!A:A, 0))</f>
        <v>35</v>
      </c>
      <c r="P1317" s="21" t="str">
        <f t="shared" si="122"/>
        <v>[BIH] SALIHAGIC, Elvir (95c1ffbd)</v>
      </c>
      <c r="Q1317" s="30">
        <f t="shared" ca="1" si="123"/>
        <v>59</v>
      </c>
    </row>
    <row r="1318" spans="1:17" x14ac:dyDescent="0.2">
      <c r="A1318" t="s">
        <v>3428</v>
      </c>
      <c r="B1318" t="s">
        <v>487</v>
      </c>
      <c r="C1318" t="s">
        <v>3429</v>
      </c>
      <c r="D1318" t="s">
        <v>3430</v>
      </c>
      <c r="E1318">
        <v>1</v>
      </c>
      <c r="F1318" s="28">
        <v>26740</v>
      </c>
      <c r="G1318" t="s">
        <v>511</v>
      </c>
      <c r="H1318" t="s">
        <v>106</v>
      </c>
      <c r="I1318">
        <v>2</v>
      </c>
      <c r="J1318" t="s">
        <v>3358</v>
      </c>
      <c r="K1318" s="19" t="str">
        <f t="shared" si="120"/>
        <v>m</v>
      </c>
      <c r="L1318" s="19" t="str">
        <f t="shared" si="124"/>
        <v>Cup</v>
      </c>
      <c r="M1318" s="19" t="str">
        <f t="shared" si="125"/>
        <v>2024</v>
      </c>
      <c r="N1318" s="19" t="str">
        <f t="shared" si="121"/>
        <v>2024 Cup 2</v>
      </c>
      <c r="O1318" s="19">
        <f>INDEX('Points ref'!B:B, MATCH($N1318, 'Points ref'!A:A, 0))</f>
        <v>21</v>
      </c>
      <c r="P1318" s="21" t="str">
        <f t="shared" si="122"/>
        <v>[CRO] PARCINA, Zvonimir (ee6b11f1)</v>
      </c>
      <c r="Q1318" s="30">
        <f t="shared" ca="1" si="123"/>
        <v>52</v>
      </c>
    </row>
    <row r="1319" spans="1:17" x14ac:dyDescent="0.2">
      <c r="A1319" t="s">
        <v>3431</v>
      </c>
      <c r="B1319" t="s">
        <v>2107</v>
      </c>
      <c r="C1319" t="s">
        <v>3432</v>
      </c>
      <c r="D1319" t="s">
        <v>3433</v>
      </c>
      <c r="E1319">
        <v>1</v>
      </c>
      <c r="F1319" s="28">
        <v>27235</v>
      </c>
      <c r="G1319" t="s">
        <v>511</v>
      </c>
      <c r="H1319" t="s">
        <v>106</v>
      </c>
      <c r="I1319">
        <v>3</v>
      </c>
      <c r="J1319" t="s">
        <v>3358</v>
      </c>
      <c r="K1319" s="19" t="str">
        <f t="shared" si="120"/>
        <v>m</v>
      </c>
      <c r="L1319" s="19" t="str">
        <f t="shared" si="124"/>
        <v>Cup</v>
      </c>
      <c r="M1319" s="19" t="str">
        <f t="shared" si="125"/>
        <v>2024</v>
      </c>
      <c r="N1319" s="19" t="str">
        <f t="shared" si="121"/>
        <v>2024 Cup 3</v>
      </c>
      <c r="O1319" s="19">
        <f>INDEX('Points ref'!B:B, MATCH($N1319, 'Points ref'!A:A, 0))</f>
        <v>14</v>
      </c>
      <c r="P1319" s="21" t="str">
        <f t="shared" si="122"/>
        <v>[MNE] MIHALJEVIC, Novak (4bc7a4d1)</v>
      </c>
      <c r="Q1319" s="30">
        <f t="shared" ca="1" si="123"/>
        <v>51</v>
      </c>
    </row>
    <row r="1320" spans="1:17" x14ac:dyDescent="0.2">
      <c r="A1320" t="s">
        <v>3434</v>
      </c>
      <c r="B1320" t="s">
        <v>3435</v>
      </c>
      <c r="C1320" t="s">
        <v>3436</v>
      </c>
      <c r="D1320" t="s">
        <v>3437</v>
      </c>
      <c r="E1320">
        <v>1</v>
      </c>
      <c r="F1320" s="28">
        <v>25480</v>
      </c>
      <c r="G1320" t="s">
        <v>608</v>
      </c>
      <c r="H1320" t="s">
        <v>51</v>
      </c>
      <c r="I1320">
        <v>1</v>
      </c>
      <c r="J1320" t="s">
        <v>3358</v>
      </c>
      <c r="K1320" s="19" t="str">
        <f t="shared" si="120"/>
        <v>m</v>
      </c>
      <c r="L1320" s="19" t="str">
        <f t="shared" si="124"/>
        <v>Cup</v>
      </c>
      <c r="M1320" s="19" t="str">
        <f t="shared" si="125"/>
        <v>2024</v>
      </c>
      <c r="N1320" s="19" t="str">
        <f t="shared" si="121"/>
        <v>2024 Cup 1</v>
      </c>
      <c r="O1320" s="19">
        <f>INDEX('Points ref'!B:B, MATCH($N1320, 'Points ref'!A:A, 0))</f>
        <v>35</v>
      </c>
      <c r="P1320" s="21" t="str">
        <f t="shared" si="122"/>
        <v>[ALB] TAFA, Ilir (97d513ff)</v>
      </c>
      <c r="Q1320" s="30">
        <f t="shared" ca="1" si="123"/>
        <v>56</v>
      </c>
    </row>
    <row r="1321" spans="1:17" x14ac:dyDescent="0.2">
      <c r="A1321" t="s">
        <v>3438</v>
      </c>
      <c r="B1321" t="s">
        <v>308</v>
      </c>
      <c r="C1321" t="s">
        <v>3439</v>
      </c>
      <c r="D1321" t="s">
        <v>3440</v>
      </c>
      <c r="E1321">
        <v>1</v>
      </c>
      <c r="F1321" s="28">
        <v>23189</v>
      </c>
      <c r="G1321" t="s">
        <v>608</v>
      </c>
      <c r="H1321" t="s">
        <v>51</v>
      </c>
      <c r="I1321">
        <v>2</v>
      </c>
      <c r="J1321" t="s">
        <v>3358</v>
      </c>
      <c r="K1321" s="19" t="str">
        <f t="shared" si="120"/>
        <v>m</v>
      </c>
      <c r="L1321" s="19" t="str">
        <f t="shared" si="124"/>
        <v>Cup</v>
      </c>
      <c r="M1321" s="19" t="str">
        <f t="shared" si="125"/>
        <v>2024</v>
      </c>
      <c r="N1321" s="19" t="str">
        <f t="shared" si="121"/>
        <v>2024 Cup 2</v>
      </c>
      <c r="O1321" s="19">
        <f>INDEX('Points ref'!B:B, MATCH($N1321, 'Points ref'!A:A, 0))</f>
        <v>21</v>
      </c>
      <c r="P1321" s="21" t="str">
        <f t="shared" si="122"/>
        <v>[BIH] HASANICA, Zikret (452448a9)</v>
      </c>
      <c r="Q1321" s="30">
        <f t="shared" ca="1" si="123"/>
        <v>62</v>
      </c>
    </row>
    <row r="1322" spans="1:17" x14ac:dyDescent="0.2">
      <c r="A1322" t="s">
        <v>3441</v>
      </c>
      <c r="B1322" t="s">
        <v>487</v>
      </c>
      <c r="C1322" t="s">
        <v>3442</v>
      </c>
      <c r="D1322" t="s">
        <v>3443</v>
      </c>
      <c r="E1322">
        <v>1</v>
      </c>
      <c r="F1322" s="28">
        <v>24978</v>
      </c>
      <c r="G1322" t="s">
        <v>608</v>
      </c>
      <c r="H1322" t="s">
        <v>66</v>
      </c>
      <c r="I1322">
        <v>1</v>
      </c>
      <c r="J1322" t="s">
        <v>3358</v>
      </c>
      <c r="K1322" s="19" t="str">
        <f t="shared" si="120"/>
        <v>m</v>
      </c>
      <c r="L1322" s="19" t="str">
        <f t="shared" si="124"/>
        <v>Cup</v>
      </c>
      <c r="M1322" s="19" t="str">
        <f t="shared" si="125"/>
        <v>2024</v>
      </c>
      <c r="N1322" s="19" t="str">
        <f t="shared" si="121"/>
        <v>2024 Cup 1</v>
      </c>
      <c r="O1322" s="19">
        <f>INDEX('Points ref'!B:B, MATCH($N1322, 'Points ref'!A:A, 0))</f>
        <v>35</v>
      </c>
      <c r="P1322" s="21" t="str">
        <f t="shared" si="122"/>
        <v>[CRO] JANKOVIC, Igor (cbf2b1c1)</v>
      </c>
      <c r="Q1322" s="30">
        <f t="shared" ca="1" si="123"/>
        <v>57</v>
      </c>
    </row>
    <row r="1323" spans="1:17" x14ac:dyDescent="0.2">
      <c r="A1323" t="s">
        <v>3444</v>
      </c>
      <c r="B1323" t="s">
        <v>487</v>
      </c>
      <c r="C1323" t="s">
        <v>3445</v>
      </c>
      <c r="D1323" t="s">
        <v>2360</v>
      </c>
      <c r="E1323">
        <v>1</v>
      </c>
      <c r="F1323" s="28">
        <v>29196</v>
      </c>
      <c r="G1323" t="s">
        <v>608</v>
      </c>
      <c r="H1323" t="s">
        <v>66</v>
      </c>
      <c r="I1323">
        <v>2</v>
      </c>
      <c r="J1323" t="s">
        <v>3358</v>
      </c>
      <c r="K1323" s="19" t="str">
        <f t="shared" si="120"/>
        <v>m</v>
      </c>
      <c r="L1323" s="19" t="str">
        <f t="shared" si="124"/>
        <v>Cup</v>
      </c>
      <c r="M1323" s="19" t="str">
        <f t="shared" si="125"/>
        <v>2024</v>
      </c>
      <c r="N1323" s="19" t="str">
        <f t="shared" si="121"/>
        <v>2024 Cup 2</v>
      </c>
      <c r="O1323" s="19">
        <f>INDEX('Points ref'!B:B, MATCH($N1323, 'Points ref'!A:A, 0))</f>
        <v>21</v>
      </c>
      <c r="P1323" s="21" t="str">
        <f t="shared" si="122"/>
        <v>[CRO] MADUNA, Mario (fd92f6e3)</v>
      </c>
      <c r="Q1323" s="30">
        <f t="shared" ca="1" si="123"/>
        <v>46</v>
      </c>
    </row>
    <row r="1324" spans="1:17" x14ac:dyDescent="0.2">
      <c r="A1324" t="s">
        <v>3446</v>
      </c>
      <c r="B1324" t="s">
        <v>487</v>
      </c>
      <c r="C1324" t="s">
        <v>3447</v>
      </c>
      <c r="D1324" t="s">
        <v>614</v>
      </c>
      <c r="E1324">
        <v>1</v>
      </c>
      <c r="F1324" s="28">
        <v>23874</v>
      </c>
      <c r="G1324" t="s">
        <v>608</v>
      </c>
      <c r="H1324" t="s">
        <v>66</v>
      </c>
      <c r="I1324">
        <v>3</v>
      </c>
      <c r="J1324" t="s">
        <v>3358</v>
      </c>
      <c r="K1324" s="19" t="str">
        <f t="shared" si="120"/>
        <v>m</v>
      </c>
      <c r="L1324" s="19" t="str">
        <f t="shared" si="124"/>
        <v>Cup</v>
      </c>
      <c r="M1324" s="19" t="str">
        <f t="shared" si="125"/>
        <v>2024</v>
      </c>
      <c r="N1324" s="19" t="str">
        <f t="shared" si="121"/>
        <v>2024 Cup 3</v>
      </c>
      <c r="O1324" s="19">
        <f>INDEX('Points ref'!B:B, MATCH($N1324, 'Points ref'!A:A, 0))</f>
        <v>14</v>
      </c>
      <c r="P1324" s="21" t="str">
        <f t="shared" si="122"/>
        <v>[CRO] ANTOLIN, Goran (3436f742)</v>
      </c>
      <c r="Q1324" s="30">
        <f t="shared" ca="1" si="123"/>
        <v>60</v>
      </c>
    </row>
    <row r="1325" spans="1:17" x14ac:dyDescent="0.2">
      <c r="A1325" t="s">
        <v>1820</v>
      </c>
      <c r="B1325" t="s">
        <v>40</v>
      </c>
      <c r="C1325" t="s">
        <v>1821</v>
      </c>
      <c r="D1325" t="s">
        <v>1822</v>
      </c>
      <c r="E1325">
        <v>1</v>
      </c>
      <c r="F1325" s="28">
        <v>24626</v>
      </c>
      <c r="G1325" t="s">
        <v>608</v>
      </c>
      <c r="H1325" t="s">
        <v>79</v>
      </c>
      <c r="I1325">
        <v>1</v>
      </c>
      <c r="J1325" t="s">
        <v>3358</v>
      </c>
      <c r="K1325" s="19" t="str">
        <f t="shared" si="120"/>
        <v>m</v>
      </c>
      <c r="L1325" s="19" t="str">
        <f t="shared" si="124"/>
        <v>Cup</v>
      </c>
      <c r="M1325" s="19" t="str">
        <f t="shared" si="125"/>
        <v>2024</v>
      </c>
      <c r="N1325" s="19" t="str">
        <f t="shared" si="121"/>
        <v>2024 Cup 1</v>
      </c>
      <c r="O1325" s="19">
        <f>INDEX('Points ref'!B:B, MATCH($N1325, 'Points ref'!A:A, 0))</f>
        <v>35</v>
      </c>
      <c r="P1325" s="21" t="str">
        <f t="shared" si="122"/>
        <v>[POL] JAROSINSKI, Leszek (ad145c72)</v>
      </c>
      <c r="Q1325" s="30">
        <f t="shared" ca="1" si="123"/>
        <v>58</v>
      </c>
    </row>
    <row r="1326" spans="1:17" x14ac:dyDescent="0.2">
      <c r="A1326" t="s">
        <v>2476</v>
      </c>
      <c r="B1326" t="s">
        <v>1652</v>
      </c>
      <c r="C1326" t="s">
        <v>2477</v>
      </c>
      <c r="D1326" t="s">
        <v>2478</v>
      </c>
      <c r="E1326">
        <v>1</v>
      </c>
      <c r="F1326" s="28">
        <v>24945</v>
      </c>
      <c r="G1326" t="s">
        <v>608</v>
      </c>
      <c r="H1326" t="s">
        <v>79</v>
      </c>
      <c r="I1326">
        <v>2</v>
      </c>
      <c r="J1326" t="s">
        <v>3358</v>
      </c>
      <c r="K1326" s="19" t="str">
        <f t="shared" si="120"/>
        <v>m</v>
      </c>
      <c r="L1326" s="19" t="str">
        <f t="shared" si="124"/>
        <v>Cup</v>
      </c>
      <c r="M1326" s="19" t="str">
        <f t="shared" si="125"/>
        <v>2024</v>
      </c>
      <c r="N1326" s="19" t="str">
        <f t="shared" si="121"/>
        <v>2024 Cup 2</v>
      </c>
      <c r="O1326" s="19">
        <f>INDEX('Points ref'!B:B, MATCH($N1326, 'Points ref'!A:A, 0))</f>
        <v>21</v>
      </c>
      <c r="P1326" s="21" t="str">
        <f t="shared" si="122"/>
        <v>[LTU] MARUSKA, Gintautas (a6f8a6d3)</v>
      </c>
      <c r="Q1326" s="30">
        <f t="shared" ca="1" si="123"/>
        <v>57</v>
      </c>
    </row>
    <row r="1327" spans="1:17" x14ac:dyDescent="0.2">
      <c r="A1327" t="s">
        <v>832</v>
      </c>
      <c r="B1327" t="s">
        <v>487</v>
      </c>
      <c r="C1327" t="s">
        <v>833</v>
      </c>
      <c r="D1327" t="s">
        <v>834</v>
      </c>
      <c r="E1327">
        <v>1</v>
      </c>
      <c r="F1327" s="28">
        <v>20657</v>
      </c>
      <c r="G1327" t="s">
        <v>699</v>
      </c>
      <c r="H1327" t="s">
        <v>79</v>
      </c>
      <c r="I1327">
        <v>1</v>
      </c>
      <c r="J1327" t="s">
        <v>3358</v>
      </c>
      <c r="K1327" s="19" t="str">
        <f t="shared" si="120"/>
        <v>m</v>
      </c>
      <c r="L1327" s="19" t="str">
        <f t="shared" si="124"/>
        <v>Cup</v>
      </c>
      <c r="M1327" s="19" t="str">
        <f t="shared" si="125"/>
        <v>2024</v>
      </c>
      <c r="N1327" s="19" t="str">
        <f t="shared" si="121"/>
        <v>2024 Cup 1</v>
      </c>
      <c r="O1327" s="19">
        <f>INDEX('Points ref'!B:B, MATCH($N1327, 'Points ref'!A:A, 0))</f>
        <v>35</v>
      </c>
      <c r="P1327" s="21" t="str">
        <f t="shared" si="122"/>
        <v>[CRO] KRNJETA, Rade (4b43c267)</v>
      </c>
      <c r="Q1327" s="30">
        <f t="shared" ca="1" si="123"/>
        <v>69</v>
      </c>
    </row>
    <row r="1328" spans="1:17" x14ac:dyDescent="0.2">
      <c r="A1328" t="s">
        <v>3448</v>
      </c>
      <c r="B1328" t="s">
        <v>308</v>
      </c>
      <c r="C1328" t="s">
        <v>3449</v>
      </c>
      <c r="D1328" t="s">
        <v>1544</v>
      </c>
      <c r="E1328">
        <v>1</v>
      </c>
      <c r="F1328" s="28">
        <v>22310</v>
      </c>
      <c r="G1328" t="s">
        <v>699</v>
      </c>
      <c r="H1328" t="s">
        <v>79</v>
      </c>
      <c r="I1328">
        <v>2</v>
      </c>
      <c r="J1328" t="s">
        <v>3358</v>
      </c>
      <c r="K1328" s="19" t="str">
        <f t="shared" si="120"/>
        <v>m</v>
      </c>
      <c r="L1328" s="19" t="str">
        <f t="shared" si="124"/>
        <v>Cup</v>
      </c>
      <c r="M1328" s="19" t="str">
        <f t="shared" si="125"/>
        <v>2024</v>
      </c>
      <c r="N1328" s="19" t="str">
        <f t="shared" si="121"/>
        <v>2024 Cup 2</v>
      </c>
      <c r="O1328" s="19">
        <f>INDEX('Points ref'!B:B, MATCH($N1328, 'Points ref'!A:A, 0))</f>
        <v>21</v>
      </c>
      <c r="P1328" s="21" t="str">
        <f t="shared" si="122"/>
        <v>[BIH] LIBIC, Arif (b1761443)</v>
      </c>
      <c r="Q1328" s="30">
        <f t="shared" ca="1" si="123"/>
        <v>64</v>
      </c>
    </row>
    <row r="1329" spans="1:17" x14ac:dyDescent="0.2">
      <c r="A1329" t="s">
        <v>3450</v>
      </c>
      <c r="B1329" t="s">
        <v>308</v>
      </c>
      <c r="C1329" t="s">
        <v>3451</v>
      </c>
      <c r="D1329" t="s">
        <v>3452</v>
      </c>
      <c r="E1329">
        <v>1</v>
      </c>
      <c r="F1329" s="28">
        <v>20206</v>
      </c>
      <c r="G1329" t="s">
        <v>797</v>
      </c>
      <c r="H1329" t="s">
        <v>66</v>
      </c>
      <c r="I1329">
        <v>1</v>
      </c>
      <c r="J1329" t="s">
        <v>3358</v>
      </c>
      <c r="K1329" s="19" t="str">
        <f t="shared" si="120"/>
        <v>m</v>
      </c>
      <c r="L1329" s="19" t="str">
        <f t="shared" si="124"/>
        <v>Cup</v>
      </c>
      <c r="M1329" s="19" t="str">
        <f t="shared" si="125"/>
        <v>2024</v>
      </c>
      <c r="N1329" s="19" t="str">
        <f t="shared" si="121"/>
        <v>2024 Cup 1</v>
      </c>
      <c r="O1329" s="19">
        <f>INDEX('Points ref'!B:B, MATCH($N1329, 'Points ref'!A:A, 0))</f>
        <v>35</v>
      </c>
      <c r="P1329" s="21" t="str">
        <f t="shared" si="122"/>
        <v>[BIH] MATIJEVIC, Mile (59fc96df)</v>
      </c>
      <c r="Q1329" s="30">
        <f t="shared" ca="1" si="123"/>
        <v>70</v>
      </c>
    </row>
    <row r="1330" spans="1:17" x14ac:dyDescent="0.2">
      <c r="A1330" t="s">
        <v>3453</v>
      </c>
      <c r="B1330" t="s">
        <v>487</v>
      </c>
      <c r="C1330" t="s">
        <v>3454</v>
      </c>
      <c r="D1330" t="s">
        <v>828</v>
      </c>
      <c r="E1330">
        <v>1</v>
      </c>
      <c r="F1330" s="28">
        <v>20833</v>
      </c>
      <c r="G1330" t="s">
        <v>797</v>
      </c>
      <c r="H1330" t="s">
        <v>66</v>
      </c>
      <c r="I1330">
        <v>2</v>
      </c>
      <c r="J1330" t="s">
        <v>3358</v>
      </c>
      <c r="K1330" s="19" t="str">
        <f t="shared" si="120"/>
        <v>m</v>
      </c>
      <c r="L1330" s="19" t="str">
        <f t="shared" si="124"/>
        <v>Cup</v>
      </c>
      <c r="M1330" s="19" t="str">
        <f t="shared" si="125"/>
        <v>2024</v>
      </c>
      <c r="N1330" s="19" t="str">
        <f t="shared" si="121"/>
        <v>2024 Cup 2</v>
      </c>
      <c r="O1330" s="19">
        <f>INDEX('Points ref'!B:B, MATCH($N1330, 'Points ref'!A:A, 0))</f>
        <v>21</v>
      </c>
      <c r="P1330" s="21" t="str">
        <f t="shared" si="122"/>
        <v>[CRO] BUCAN, Nikola (fcf17754)</v>
      </c>
      <c r="Q1330" s="30">
        <f t="shared" ca="1" si="123"/>
        <v>68</v>
      </c>
    </row>
    <row r="1331" spans="1:17" x14ac:dyDescent="0.2">
      <c r="A1331" t="s">
        <v>3455</v>
      </c>
      <c r="B1331" t="s">
        <v>487</v>
      </c>
      <c r="C1331" t="s">
        <v>3456</v>
      </c>
      <c r="D1331" t="s">
        <v>3457</v>
      </c>
      <c r="E1331">
        <v>1</v>
      </c>
      <c r="F1331" s="28">
        <v>19420</v>
      </c>
      <c r="G1331" t="s">
        <v>854</v>
      </c>
      <c r="H1331" t="s">
        <v>66</v>
      </c>
      <c r="I1331">
        <v>1</v>
      </c>
      <c r="J1331" t="s">
        <v>3358</v>
      </c>
      <c r="K1331" s="19" t="str">
        <f t="shared" si="120"/>
        <v>m</v>
      </c>
      <c r="L1331" s="19" t="str">
        <f t="shared" si="124"/>
        <v>Cup</v>
      </c>
      <c r="M1331" s="19" t="str">
        <f t="shared" si="125"/>
        <v>2024</v>
      </c>
      <c r="N1331" s="19" t="str">
        <f t="shared" si="121"/>
        <v>2024 Cup 1</v>
      </c>
      <c r="O1331" s="19">
        <f>INDEX('Points ref'!B:B, MATCH($N1331, 'Points ref'!A:A, 0))</f>
        <v>35</v>
      </c>
      <c r="P1331" s="21" t="str">
        <f t="shared" si="122"/>
        <v>[CRO] ERAK, Zvonko (9619b161)</v>
      </c>
      <c r="Q1331" s="30">
        <f t="shared" ca="1" si="123"/>
        <v>72</v>
      </c>
    </row>
    <row r="1332" spans="1:17" x14ac:dyDescent="0.2">
      <c r="A1332" t="s">
        <v>880</v>
      </c>
      <c r="B1332" t="s">
        <v>487</v>
      </c>
      <c r="C1332" t="s">
        <v>881</v>
      </c>
      <c r="D1332" t="s">
        <v>882</v>
      </c>
      <c r="E1332">
        <v>1</v>
      </c>
      <c r="F1332" s="28">
        <v>18972</v>
      </c>
      <c r="G1332" t="s">
        <v>854</v>
      </c>
      <c r="H1332" t="s">
        <v>66</v>
      </c>
      <c r="I1332">
        <v>2</v>
      </c>
      <c r="J1332" t="s">
        <v>3358</v>
      </c>
      <c r="K1332" s="19" t="str">
        <f t="shared" si="120"/>
        <v>m</v>
      </c>
      <c r="L1332" s="19" t="str">
        <f t="shared" si="124"/>
        <v>Cup</v>
      </c>
      <c r="M1332" s="19" t="str">
        <f t="shared" si="125"/>
        <v>2024</v>
      </c>
      <c r="N1332" s="19" t="str">
        <f t="shared" si="121"/>
        <v>2024 Cup 2</v>
      </c>
      <c r="O1332" s="19">
        <f>INDEX('Points ref'!B:B, MATCH($N1332, 'Points ref'!A:A, 0))</f>
        <v>21</v>
      </c>
      <c r="P1332" s="21" t="str">
        <f t="shared" si="122"/>
        <v>[CRO] CRNKOVIC, Borivoj (277a4f58)</v>
      </c>
      <c r="Q1332" s="30">
        <f t="shared" ca="1" si="123"/>
        <v>74</v>
      </c>
    </row>
    <row r="1333" spans="1:17" x14ac:dyDescent="0.2">
      <c r="A1333" t="s">
        <v>3384</v>
      </c>
      <c r="B1333" t="s">
        <v>226</v>
      </c>
      <c r="C1333" t="s">
        <v>3385</v>
      </c>
      <c r="D1333" t="s">
        <v>3386</v>
      </c>
      <c r="E1333">
        <v>1</v>
      </c>
      <c r="F1333" s="28">
        <v>29927</v>
      </c>
      <c r="G1333" t="s">
        <v>2270</v>
      </c>
      <c r="H1333" t="s">
        <v>93</v>
      </c>
      <c r="I1333">
        <v>1</v>
      </c>
      <c r="J1333" t="s">
        <v>3358</v>
      </c>
      <c r="K1333" s="19" t="str">
        <f t="shared" si="120"/>
        <v>w</v>
      </c>
      <c r="L1333" s="19" t="str">
        <f t="shared" si="124"/>
        <v>Cup</v>
      </c>
      <c r="M1333" s="19" t="str">
        <f t="shared" si="125"/>
        <v>2024</v>
      </c>
      <c r="N1333" s="19" t="str">
        <f t="shared" si="121"/>
        <v>2024 Cup 1</v>
      </c>
      <c r="O1333" s="19">
        <f>INDEX('Points ref'!B:B, MATCH($N1333, 'Points ref'!A:A, 0))</f>
        <v>35</v>
      </c>
      <c r="P1333" s="21" t="str">
        <f t="shared" si="122"/>
        <v>[SLO] RUS, DENIS (d78348f8)</v>
      </c>
      <c r="Q1333" s="30">
        <f t="shared" ca="1" si="123"/>
        <v>44</v>
      </c>
    </row>
    <row r="1334" spans="1:17" x14ac:dyDescent="0.2">
      <c r="A1334" t="s">
        <v>3458</v>
      </c>
      <c r="B1334" t="s">
        <v>487</v>
      </c>
      <c r="C1334" t="s">
        <v>3459</v>
      </c>
      <c r="D1334" t="s">
        <v>3460</v>
      </c>
      <c r="E1334">
        <v>1</v>
      </c>
      <c r="F1334" s="28">
        <v>26854</v>
      </c>
      <c r="G1334" t="s">
        <v>2270</v>
      </c>
      <c r="H1334" t="s">
        <v>93</v>
      </c>
      <c r="I1334">
        <v>2</v>
      </c>
      <c r="J1334" t="s">
        <v>3358</v>
      </c>
      <c r="K1334" s="19" t="str">
        <f t="shared" si="120"/>
        <v>w</v>
      </c>
      <c r="L1334" s="19" t="str">
        <f t="shared" si="124"/>
        <v>Cup</v>
      </c>
      <c r="M1334" s="19" t="str">
        <f t="shared" si="125"/>
        <v>2024</v>
      </c>
      <c r="N1334" s="19" t="str">
        <f t="shared" si="121"/>
        <v>2024 Cup 2</v>
      </c>
      <c r="O1334" s="19">
        <f>INDEX('Points ref'!B:B, MATCH($N1334, 'Points ref'!A:A, 0))</f>
        <v>21</v>
      </c>
      <c r="P1334" s="21" t="str">
        <f t="shared" si="122"/>
        <v>[CRO] PECEK, Tomislav (331a6145)</v>
      </c>
      <c r="Q1334" s="30">
        <f t="shared" ca="1" si="123"/>
        <v>52</v>
      </c>
    </row>
    <row r="1335" spans="1:17" x14ac:dyDescent="0.2">
      <c r="A1335" t="s">
        <v>3461</v>
      </c>
      <c r="B1335" t="s">
        <v>487</v>
      </c>
      <c r="C1335" t="s">
        <v>3462</v>
      </c>
      <c r="D1335" t="s">
        <v>3463</v>
      </c>
      <c r="E1335">
        <v>1</v>
      </c>
      <c r="F1335" s="28">
        <v>22059</v>
      </c>
      <c r="G1335" t="s">
        <v>2270</v>
      </c>
      <c r="H1335" t="s">
        <v>93</v>
      </c>
      <c r="I1335">
        <v>3</v>
      </c>
      <c r="J1335" t="s">
        <v>3358</v>
      </c>
      <c r="K1335" s="19" t="str">
        <f t="shared" si="120"/>
        <v>w</v>
      </c>
      <c r="L1335" s="19" t="str">
        <f t="shared" si="124"/>
        <v>Cup</v>
      </c>
      <c r="M1335" s="19" t="str">
        <f t="shared" si="125"/>
        <v>2024</v>
      </c>
      <c r="N1335" s="19" t="str">
        <f t="shared" si="121"/>
        <v>2024 Cup 3</v>
      </c>
      <c r="O1335" s="19">
        <f>INDEX('Points ref'!B:B, MATCH($N1335, 'Points ref'!A:A, 0))</f>
        <v>14</v>
      </c>
      <c r="P1335" s="21" t="str">
        <f t="shared" si="122"/>
        <v>[CRO] SCULAC, Renato (4ef32317)</v>
      </c>
      <c r="Q1335" s="30">
        <f t="shared" ca="1" si="123"/>
        <v>65</v>
      </c>
    </row>
    <row r="1336" spans="1:17" x14ac:dyDescent="0.2">
      <c r="A1336" t="s">
        <v>1660</v>
      </c>
      <c r="B1336" t="s">
        <v>40</v>
      </c>
      <c r="C1336" t="s">
        <v>1661</v>
      </c>
      <c r="D1336" t="s">
        <v>1662</v>
      </c>
      <c r="E1336">
        <v>1</v>
      </c>
      <c r="F1336" s="28">
        <v>26411</v>
      </c>
      <c r="G1336" t="s">
        <v>2275</v>
      </c>
      <c r="H1336" t="s">
        <v>34</v>
      </c>
      <c r="I1336">
        <v>1</v>
      </c>
      <c r="J1336" t="s">
        <v>3358</v>
      </c>
      <c r="K1336" s="19" t="str">
        <f t="shared" si="120"/>
        <v>w</v>
      </c>
      <c r="L1336" s="19" t="str">
        <f t="shared" si="124"/>
        <v>Cup</v>
      </c>
      <c r="M1336" s="19" t="str">
        <f t="shared" si="125"/>
        <v>2024</v>
      </c>
      <c r="N1336" s="19" t="str">
        <f t="shared" si="121"/>
        <v>2024 Cup 1</v>
      </c>
      <c r="O1336" s="19">
        <f>INDEX('Points ref'!B:B, MATCH($N1336, 'Points ref'!A:A, 0))</f>
        <v>35</v>
      </c>
      <c r="P1336" s="21" t="str">
        <f t="shared" si="122"/>
        <v>[POL] WIACZEK, Bartlomiej (cc6bb34d)</v>
      </c>
      <c r="Q1336" s="30">
        <f t="shared" ca="1" si="123"/>
        <v>53</v>
      </c>
    </row>
    <row r="1337" spans="1:17" x14ac:dyDescent="0.2">
      <c r="A1337" t="s">
        <v>525</v>
      </c>
      <c r="B1337" t="s">
        <v>40</v>
      </c>
      <c r="C1337" t="s">
        <v>526</v>
      </c>
      <c r="D1337" t="s">
        <v>300</v>
      </c>
      <c r="E1337">
        <v>1</v>
      </c>
      <c r="F1337" s="28">
        <v>25732</v>
      </c>
      <c r="G1337" t="s">
        <v>2275</v>
      </c>
      <c r="H1337" t="s">
        <v>34</v>
      </c>
      <c r="I1337">
        <v>2</v>
      </c>
      <c r="J1337" t="s">
        <v>3358</v>
      </c>
      <c r="K1337" s="19" t="str">
        <f t="shared" si="120"/>
        <v>w</v>
      </c>
      <c r="L1337" s="19" t="str">
        <f t="shared" si="124"/>
        <v>Cup</v>
      </c>
      <c r="M1337" s="19" t="str">
        <f t="shared" si="125"/>
        <v>2024</v>
      </c>
      <c r="N1337" s="19" t="str">
        <f t="shared" si="121"/>
        <v>2024 Cup 2</v>
      </c>
      <c r="O1337" s="19">
        <f>INDEX('Points ref'!B:B, MATCH($N1337, 'Points ref'!A:A, 0))</f>
        <v>21</v>
      </c>
      <c r="P1337" s="21" t="str">
        <f t="shared" si="122"/>
        <v>[POL] CZUPRYNA, Krzysztof (f1743984)</v>
      </c>
      <c r="Q1337" s="30">
        <f t="shared" ca="1" si="123"/>
        <v>55</v>
      </c>
    </row>
    <row r="1338" spans="1:17" x14ac:dyDescent="0.2">
      <c r="A1338" t="s">
        <v>926</v>
      </c>
      <c r="B1338" t="s">
        <v>31</v>
      </c>
      <c r="C1338" t="s">
        <v>927</v>
      </c>
      <c r="D1338" t="s">
        <v>928</v>
      </c>
      <c r="E1338">
        <v>1</v>
      </c>
      <c r="F1338" s="28">
        <v>33837</v>
      </c>
      <c r="G1338" t="s">
        <v>19</v>
      </c>
      <c r="H1338" t="s">
        <v>20</v>
      </c>
      <c r="I1338">
        <v>1</v>
      </c>
      <c r="J1338" t="s">
        <v>3464</v>
      </c>
      <c r="K1338" s="19" t="str">
        <f t="shared" si="120"/>
        <v>m</v>
      </c>
      <c r="L1338" s="19" t="str">
        <f t="shared" si="124"/>
        <v>WC</v>
      </c>
      <c r="M1338" s="19" t="str">
        <f t="shared" si="125"/>
        <v>2024</v>
      </c>
      <c r="N1338" s="19" t="str">
        <f t="shared" si="121"/>
        <v>2024 WC 1</v>
      </c>
      <c r="O1338" s="19">
        <f>INDEX('Points ref'!B:B, MATCH($N1338, 'Points ref'!A:A, 0))</f>
        <v>350</v>
      </c>
      <c r="P1338" s="21" t="str">
        <f t="shared" si="122"/>
        <v>[GEO] NADAREISHVILI, Givi (3b54411f)</v>
      </c>
      <c r="Q1338" s="30">
        <f t="shared" ca="1" si="123"/>
        <v>33</v>
      </c>
    </row>
    <row r="1339" spans="1:17" x14ac:dyDescent="0.2">
      <c r="A1339" t="s">
        <v>918</v>
      </c>
      <c r="B1339" t="s">
        <v>27</v>
      </c>
      <c r="C1339" t="s">
        <v>919</v>
      </c>
      <c r="D1339" t="s">
        <v>920</v>
      </c>
      <c r="E1339">
        <v>1</v>
      </c>
      <c r="F1339" s="28">
        <v>34275</v>
      </c>
      <c r="G1339" t="s">
        <v>19</v>
      </c>
      <c r="H1339" t="s">
        <v>20</v>
      </c>
      <c r="I1339">
        <v>2</v>
      </c>
      <c r="J1339" t="s">
        <v>3464</v>
      </c>
      <c r="K1339" s="19" t="str">
        <f t="shared" si="120"/>
        <v>m</v>
      </c>
      <c r="L1339" s="19" t="str">
        <f t="shared" si="124"/>
        <v>WC</v>
      </c>
      <c r="M1339" s="19" t="str">
        <f t="shared" si="125"/>
        <v>2024</v>
      </c>
      <c r="N1339" s="19" t="str">
        <f t="shared" si="121"/>
        <v>2024 WC 2</v>
      </c>
      <c r="O1339" s="19">
        <f>INDEX('Points ref'!B:B, MATCH($N1339, 'Points ref'!A:A, 0))</f>
        <v>210</v>
      </c>
      <c r="P1339" s="21" t="str">
        <f t="shared" si="122"/>
        <v>[ITA] DEIANA, Federico (67224d4c)</v>
      </c>
      <c r="Q1339" s="30">
        <f t="shared" ca="1" si="123"/>
        <v>32</v>
      </c>
    </row>
    <row r="1340" spans="1:17" x14ac:dyDescent="0.2">
      <c r="A1340" t="s">
        <v>922</v>
      </c>
      <c r="B1340" t="s">
        <v>923</v>
      </c>
      <c r="C1340" t="s">
        <v>924</v>
      </c>
      <c r="D1340" t="s">
        <v>925</v>
      </c>
      <c r="E1340">
        <v>1</v>
      </c>
      <c r="F1340" s="28">
        <v>32931</v>
      </c>
      <c r="G1340" t="s">
        <v>19</v>
      </c>
      <c r="H1340" t="s">
        <v>20</v>
      </c>
      <c r="I1340">
        <v>3</v>
      </c>
      <c r="J1340" t="s">
        <v>3464</v>
      </c>
      <c r="K1340" s="19" t="str">
        <f t="shared" si="120"/>
        <v>m</v>
      </c>
      <c r="L1340" s="19" t="str">
        <f t="shared" si="124"/>
        <v>WC</v>
      </c>
      <c r="M1340" s="19" t="str">
        <f t="shared" si="125"/>
        <v>2024</v>
      </c>
      <c r="N1340" s="19" t="str">
        <f t="shared" si="121"/>
        <v>2024 WC 3</v>
      </c>
      <c r="O1340" s="19">
        <f>INDEX('Points ref'!B:B, MATCH($N1340, 'Points ref'!A:A, 0))</f>
        <v>140</v>
      </c>
      <c r="P1340" s="21" t="str">
        <f t="shared" si="122"/>
        <v>[KAZ] BURBASSOV, Kairat (2589e1f9)</v>
      </c>
      <c r="Q1340" s="30">
        <f t="shared" ca="1" si="123"/>
        <v>35</v>
      </c>
    </row>
    <row r="1341" spans="1:17" x14ac:dyDescent="0.2">
      <c r="A1341" t="s">
        <v>3465</v>
      </c>
      <c r="B1341" t="s">
        <v>923</v>
      </c>
      <c r="C1341" t="s">
        <v>3466</v>
      </c>
      <c r="D1341" t="s">
        <v>1852</v>
      </c>
      <c r="E1341">
        <v>1</v>
      </c>
      <c r="F1341" s="28">
        <v>34522</v>
      </c>
      <c r="G1341" t="s">
        <v>19</v>
      </c>
      <c r="H1341" t="s">
        <v>34</v>
      </c>
      <c r="I1341">
        <v>1</v>
      </c>
      <c r="J1341" t="s">
        <v>3464</v>
      </c>
      <c r="K1341" s="19" t="str">
        <f t="shared" si="120"/>
        <v>m</v>
      </c>
      <c r="L1341" s="19" t="str">
        <f t="shared" si="124"/>
        <v>WC</v>
      </c>
      <c r="M1341" s="19" t="str">
        <f t="shared" si="125"/>
        <v>2024</v>
      </c>
      <c r="N1341" s="19" t="str">
        <f t="shared" si="121"/>
        <v>2024 WC 1</v>
      </c>
      <c r="O1341" s="19">
        <f>INDEX('Points ref'!B:B, MATCH($N1341, 'Points ref'!A:A, 0))</f>
        <v>350</v>
      </c>
      <c r="P1341" s="21" t="str">
        <f t="shared" si="122"/>
        <v>[KAZ] USSENOV, Nurlan (5d2d1cf2)</v>
      </c>
      <c r="Q1341" s="30">
        <f t="shared" ca="1" si="123"/>
        <v>31</v>
      </c>
    </row>
    <row r="1342" spans="1:17" x14ac:dyDescent="0.2">
      <c r="A1342" t="s">
        <v>30</v>
      </c>
      <c r="B1342" t="s">
        <v>31</v>
      </c>
      <c r="C1342" t="s">
        <v>32</v>
      </c>
      <c r="D1342" t="s">
        <v>33</v>
      </c>
      <c r="E1342">
        <v>1</v>
      </c>
      <c r="F1342" s="28">
        <v>33170</v>
      </c>
      <c r="G1342" t="s">
        <v>19</v>
      </c>
      <c r="H1342" t="s">
        <v>34</v>
      </c>
      <c r="I1342">
        <v>2</v>
      </c>
      <c r="J1342" t="s">
        <v>3464</v>
      </c>
      <c r="K1342" s="19" t="str">
        <f t="shared" si="120"/>
        <v>m</v>
      </c>
      <c r="L1342" s="19" t="str">
        <f t="shared" si="124"/>
        <v>WC</v>
      </c>
      <c r="M1342" s="19" t="str">
        <f t="shared" si="125"/>
        <v>2024</v>
      </c>
      <c r="N1342" s="19" t="str">
        <f t="shared" si="121"/>
        <v>2024 WC 2</v>
      </c>
      <c r="O1342" s="19">
        <f>INDEX('Points ref'!B:B, MATCH($N1342, 'Points ref'!A:A, 0))</f>
        <v>210</v>
      </c>
      <c r="P1342" s="21" t="str">
        <f t="shared" si="122"/>
        <v>[GEO] MEREBASHVILI, Paata (41ccf337)</v>
      </c>
      <c r="Q1342" s="30">
        <f t="shared" ca="1" si="123"/>
        <v>35</v>
      </c>
    </row>
    <row r="1343" spans="1:17" x14ac:dyDescent="0.2">
      <c r="A1343" t="s">
        <v>3467</v>
      </c>
      <c r="B1343" t="s">
        <v>936</v>
      </c>
      <c r="C1343" t="s">
        <v>807</v>
      </c>
      <c r="D1343" t="s">
        <v>3468</v>
      </c>
      <c r="E1343">
        <v>1</v>
      </c>
      <c r="F1343" s="28">
        <v>33781</v>
      </c>
      <c r="G1343" t="s">
        <v>19</v>
      </c>
      <c r="H1343" t="s">
        <v>34</v>
      </c>
      <c r="I1343">
        <v>3</v>
      </c>
      <c r="J1343" t="s">
        <v>3464</v>
      </c>
      <c r="K1343" s="19" t="str">
        <f t="shared" si="120"/>
        <v>m</v>
      </c>
      <c r="L1343" s="19" t="str">
        <f t="shared" si="124"/>
        <v>WC</v>
      </c>
      <c r="M1343" s="19" t="str">
        <f t="shared" si="125"/>
        <v>2024</v>
      </c>
      <c r="N1343" s="19" t="str">
        <f t="shared" si="121"/>
        <v>2024 WC 3</v>
      </c>
      <c r="O1343" s="19">
        <f>INDEX('Points ref'!B:B, MATCH($N1343, 'Points ref'!A:A, 0))</f>
        <v>140</v>
      </c>
      <c r="P1343" s="21" t="str">
        <f t="shared" si="122"/>
        <v>[BRA] ROSSI, Renan (26d82ba7)</v>
      </c>
      <c r="Q1343" s="30">
        <f t="shared" ca="1" si="123"/>
        <v>33</v>
      </c>
    </row>
    <row r="1344" spans="1:17" x14ac:dyDescent="0.2">
      <c r="A1344" t="s">
        <v>1604</v>
      </c>
      <c r="B1344" t="s">
        <v>755</v>
      </c>
      <c r="C1344" t="s">
        <v>1605</v>
      </c>
      <c r="D1344" t="s">
        <v>811</v>
      </c>
      <c r="E1344">
        <v>1</v>
      </c>
      <c r="F1344" s="28">
        <v>34168</v>
      </c>
      <c r="G1344" t="s">
        <v>19</v>
      </c>
      <c r="H1344" t="s">
        <v>34</v>
      </c>
      <c r="I1344">
        <v>3</v>
      </c>
      <c r="J1344" t="s">
        <v>3464</v>
      </c>
      <c r="K1344" s="19" t="str">
        <f t="shared" si="120"/>
        <v>m</v>
      </c>
      <c r="L1344" s="19" t="str">
        <f t="shared" si="124"/>
        <v>WC</v>
      </c>
      <c r="M1344" s="19" t="str">
        <f t="shared" si="125"/>
        <v>2024</v>
      </c>
      <c r="N1344" s="19" t="str">
        <f t="shared" si="121"/>
        <v>2024 WC 3</v>
      </c>
      <c r="O1344" s="19">
        <f>INDEX('Points ref'!B:B, MATCH($N1344, 'Points ref'!A:A, 0))</f>
        <v>140</v>
      </c>
      <c r="P1344" s="21" t="str">
        <f t="shared" si="122"/>
        <v>[NOR] MANSILLA GARCIA, Sergio (e136477d)</v>
      </c>
      <c r="Q1344" s="30">
        <f t="shared" ca="1" si="123"/>
        <v>32</v>
      </c>
    </row>
    <row r="1345" spans="1:17" x14ac:dyDescent="0.2">
      <c r="A1345" t="s">
        <v>3469</v>
      </c>
      <c r="B1345" t="s">
        <v>936</v>
      </c>
      <c r="C1345" t="s">
        <v>3470</v>
      </c>
      <c r="D1345" t="s">
        <v>3471</v>
      </c>
      <c r="E1345">
        <v>1</v>
      </c>
      <c r="F1345" s="28">
        <v>34618</v>
      </c>
      <c r="G1345" t="s">
        <v>19</v>
      </c>
      <c r="H1345" t="s">
        <v>51</v>
      </c>
      <c r="I1345">
        <v>1</v>
      </c>
      <c r="J1345" t="s">
        <v>3464</v>
      </c>
      <c r="K1345" s="19" t="str">
        <f t="shared" si="120"/>
        <v>m</v>
      </c>
      <c r="L1345" s="19" t="str">
        <f t="shared" si="124"/>
        <v>WC</v>
      </c>
      <c r="M1345" s="19" t="str">
        <f t="shared" si="125"/>
        <v>2024</v>
      </c>
      <c r="N1345" s="19" t="str">
        <f t="shared" si="121"/>
        <v>2024 WC 1</v>
      </c>
      <c r="O1345" s="19">
        <f>INDEX('Points ref'!B:B, MATCH($N1345, 'Points ref'!A:A, 0))</f>
        <v>350</v>
      </c>
      <c r="P1345" s="21" t="str">
        <f t="shared" si="122"/>
        <v>[BRA] GODOY, Lucas (e2139dc2)</v>
      </c>
      <c r="Q1345" s="30">
        <f t="shared" ca="1" si="123"/>
        <v>31</v>
      </c>
    </row>
    <row r="1346" spans="1:17" x14ac:dyDescent="0.2">
      <c r="A1346" t="s">
        <v>3472</v>
      </c>
      <c r="B1346" t="s">
        <v>16</v>
      </c>
      <c r="C1346" t="s">
        <v>3473</v>
      </c>
      <c r="D1346" t="s">
        <v>3474</v>
      </c>
      <c r="E1346">
        <v>1</v>
      </c>
      <c r="F1346" s="28">
        <v>33357</v>
      </c>
      <c r="G1346" t="s">
        <v>19</v>
      </c>
      <c r="H1346" t="s">
        <v>51</v>
      </c>
      <c r="I1346">
        <v>2</v>
      </c>
      <c r="J1346" t="s">
        <v>3464</v>
      </c>
      <c r="K1346" s="19" t="str">
        <f t="shared" si="120"/>
        <v>m</v>
      </c>
      <c r="L1346" s="19" t="str">
        <f t="shared" si="124"/>
        <v>WC</v>
      </c>
      <c r="M1346" s="19" t="str">
        <f t="shared" si="125"/>
        <v>2024</v>
      </c>
      <c r="N1346" s="19" t="str">
        <f t="shared" si="121"/>
        <v>2024 WC 2</v>
      </c>
      <c r="O1346" s="19">
        <f>INDEX('Points ref'!B:B, MATCH($N1346, 'Points ref'!A:A, 0))</f>
        <v>210</v>
      </c>
      <c r="P1346" s="21" t="str">
        <f t="shared" si="122"/>
        <v>[FRA] CROMBEZ, Thibault (be7fb45a)</v>
      </c>
      <c r="Q1346" s="30">
        <f t="shared" ca="1" si="123"/>
        <v>34</v>
      </c>
    </row>
    <row r="1347" spans="1:17" x14ac:dyDescent="0.2">
      <c r="A1347" t="s">
        <v>1930</v>
      </c>
      <c r="B1347" t="s">
        <v>16</v>
      </c>
      <c r="C1347" t="s">
        <v>1931</v>
      </c>
      <c r="D1347" t="s">
        <v>1932</v>
      </c>
      <c r="E1347">
        <v>1</v>
      </c>
      <c r="F1347" s="28">
        <v>33042</v>
      </c>
      <c r="G1347" t="s">
        <v>19</v>
      </c>
      <c r="H1347" t="s">
        <v>51</v>
      </c>
      <c r="I1347">
        <v>3</v>
      </c>
      <c r="J1347" t="s">
        <v>3464</v>
      </c>
      <c r="K1347" s="19" t="str">
        <f t="shared" ref="K1347:K1410" si="126">IF(MID(G1347,LEN($G1347)-1,1)="M","m","w")</f>
        <v>m</v>
      </c>
      <c r="L1347" s="19" t="str">
        <f t="shared" si="124"/>
        <v>WC</v>
      </c>
      <c r="M1347" s="19" t="str">
        <f t="shared" si="125"/>
        <v>2024</v>
      </c>
      <c r="N1347" s="19" t="str">
        <f t="shared" ref="N1347:N1410" si="127">M1347&amp;" "&amp;L1347&amp;" "&amp;I1347</f>
        <v>2024 WC 3</v>
      </c>
      <c r="O1347" s="19">
        <f>INDEX('Points ref'!B:B, MATCH($N1347, 'Points ref'!A:A, 0))</f>
        <v>140</v>
      </c>
      <c r="P1347" s="21" t="str">
        <f t="shared" ref="P1347:P1410" si="128">"["&amp;B1347&amp;"] "&amp;C1347&amp;", "&amp;D1347&amp;" ("&amp;A1347&amp;")"</f>
        <v>[FRA] PICOT, Eole (b321f6a7)</v>
      </c>
      <c r="Q1347" s="30">
        <f t="shared" ref="Q1347:Q1410" ca="1" si="129">YEAR(TODAY())-YEAR(F1347)</f>
        <v>35</v>
      </c>
    </row>
    <row r="1348" spans="1:17" x14ac:dyDescent="0.2">
      <c r="A1348" t="s">
        <v>3475</v>
      </c>
      <c r="B1348" t="s">
        <v>16</v>
      </c>
      <c r="C1348" t="s">
        <v>3476</v>
      </c>
      <c r="D1348" t="s">
        <v>3477</v>
      </c>
      <c r="E1348">
        <v>1</v>
      </c>
      <c r="F1348" s="28">
        <v>33817</v>
      </c>
      <c r="G1348" t="s">
        <v>19</v>
      </c>
      <c r="H1348" t="s">
        <v>51</v>
      </c>
      <c r="I1348">
        <v>3</v>
      </c>
      <c r="J1348" t="s">
        <v>3464</v>
      </c>
      <c r="K1348" s="19" t="str">
        <f t="shared" si="126"/>
        <v>m</v>
      </c>
      <c r="L1348" s="19" t="str">
        <f t="shared" ref="L1348:L1411" si="130">IF(ISNUMBER(SEARCH("Cup", $J1348)), "Cup", IF(ISNUMBER(SEARCH("European Judo Championships", $J1348)), "EC", IF(ISNUMBER(SEARCH("World Championships", $J1348)), "WC", "")))</f>
        <v>WC</v>
      </c>
      <c r="M1348" s="19" t="str">
        <f t="shared" ref="M1348:M1411" si="131">RIGHT($J1348, 4)</f>
        <v>2024</v>
      </c>
      <c r="N1348" s="19" t="str">
        <f t="shared" si="127"/>
        <v>2024 WC 3</v>
      </c>
      <c r="O1348" s="19">
        <f>INDEX('Points ref'!B:B, MATCH($N1348, 'Points ref'!A:A, 0))</f>
        <v>140</v>
      </c>
      <c r="P1348" s="21" t="str">
        <f t="shared" si="128"/>
        <v>[FRA] FERRAUD, Loic (f434fd27)</v>
      </c>
      <c r="Q1348" s="30">
        <f t="shared" ca="1" si="129"/>
        <v>33</v>
      </c>
    </row>
    <row r="1349" spans="1:17" x14ac:dyDescent="0.2">
      <c r="A1349" t="s">
        <v>3478</v>
      </c>
      <c r="B1349" t="s">
        <v>936</v>
      </c>
      <c r="C1349" t="s">
        <v>3479</v>
      </c>
      <c r="D1349" t="s">
        <v>3480</v>
      </c>
      <c r="E1349">
        <v>1</v>
      </c>
      <c r="F1349" s="28">
        <v>34471</v>
      </c>
      <c r="G1349" t="s">
        <v>19</v>
      </c>
      <c r="H1349" t="s">
        <v>66</v>
      </c>
      <c r="I1349">
        <v>1</v>
      </c>
      <c r="J1349" t="s">
        <v>3464</v>
      </c>
      <c r="K1349" s="19" t="str">
        <f t="shared" si="126"/>
        <v>m</v>
      </c>
      <c r="L1349" s="19" t="str">
        <f t="shared" si="130"/>
        <v>WC</v>
      </c>
      <c r="M1349" s="19" t="str">
        <f t="shared" si="131"/>
        <v>2024</v>
      </c>
      <c r="N1349" s="19" t="str">
        <f t="shared" si="127"/>
        <v>2024 WC 1</v>
      </c>
      <c r="O1349" s="19">
        <f>INDEX('Points ref'!B:B, MATCH($N1349, 'Points ref'!A:A, 0))</f>
        <v>350</v>
      </c>
      <c r="P1349" s="21" t="str">
        <f t="shared" si="128"/>
        <v>[BRA] BRIGIDA, Caio (e9c296a6)</v>
      </c>
      <c r="Q1349" s="30">
        <f t="shared" ca="1" si="129"/>
        <v>31</v>
      </c>
    </row>
    <row r="1350" spans="1:17" x14ac:dyDescent="0.2">
      <c r="A1350" t="s">
        <v>959</v>
      </c>
      <c r="B1350" t="s">
        <v>936</v>
      </c>
      <c r="C1350" t="s">
        <v>960</v>
      </c>
      <c r="D1350" t="s">
        <v>961</v>
      </c>
      <c r="E1350">
        <v>1</v>
      </c>
      <c r="F1350" s="28">
        <v>33513</v>
      </c>
      <c r="G1350" t="s">
        <v>19</v>
      </c>
      <c r="H1350" t="s">
        <v>66</v>
      </c>
      <c r="I1350">
        <v>2</v>
      </c>
      <c r="J1350" t="s">
        <v>3464</v>
      </c>
      <c r="K1350" s="19" t="str">
        <f t="shared" si="126"/>
        <v>m</v>
      </c>
      <c r="L1350" s="19" t="str">
        <f t="shared" si="130"/>
        <v>WC</v>
      </c>
      <c r="M1350" s="19" t="str">
        <f t="shared" si="131"/>
        <v>2024</v>
      </c>
      <c r="N1350" s="19" t="str">
        <f t="shared" si="127"/>
        <v>2024 WC 2</v>
      </c>
      <c r="O1350" s="19">
        <f>INDEX('Points ref'!B:B, MATCH($N1350, 'Points ref'!A:A, 0))</f>
        <v>210</v>
      </c>
      <c r="P1350" s="21" t="str">
        <f t="shared" si="128"/>
        <v>[BRA] TORRES, Stanley (4ab1fa5d)</v>
      </c>
      <c r="Q1350" s="30">
        <f t="shared" ca="1" si="129"/>
        <v>34</v>
      </c>
    </row>
    <row r="1351" spans="1:17" x14ac:dyDescent="0.2">
      <c r="A1351" t="s">
        <v>3481</v>
      </c>
      <c r="B1351" t="s">
        <v>1277</v>
      </c>
      <c r="C1351" t="s">
        <v>3482</v>
      </c>
      <c r="D1351" t="s">
        <v>3483</v>
      </c>
      <c r="E1351">
        <v>1</v>
      </c>
      <c r="F1351" s="28">
        <v>33791</v>
      </c>
      <c r="G1351" t="s">
        <v>19</v>
      </c>
      <c r="H1351" t="s">
        <v>66</v>
      </c>
      <c r="I1351">
        <v>3</v>
      </c>
      <c r="J1351" t="s">
        <v>3464</v>
      </c>
      <c r="K1351" s="19" t="str">
        <f t="shared" si="126"/>
        <v>m</v>
      </c>
      <c r="L1351" s="19" t="str">
        <f t="shared" si="130"/>
        <v>WC</v>
      </c>
      <c r="M1351" s="19" t="str">
        <f t="shared" si="131"/>
        <v>2024</v>
      </c>
      <c r="N1351" s="19" t="str">
        <f t="shared" si="127"/>
        <v>2024 WC 3</v>
      </c>
      <c r="O1351" s="19">
        <f>INDEX('Points ref'!B:B, MATCH($N1351, 'Points ref'!A:A, 0))</f>
        <v>140</v>
      </c>
      <c r="P1351" s="21" t="str">
        <f t="shared" si="128"/>
        <v>[CAN] SEIB, Warren (d7a2f91a)</v>
      </c>
      <c r="Q1351" s="30">
        <f t="shared" ca="1" si="129"/>
        <v>33</v>
      </c>
    </row>
    <row r="1352" spans="1:17" x14ac:dyDescent="0.2">
      <c r="A1352" t="s">
        <v>3484</v>
      </c>
      <c r="B1352" t="s">
        <v>3485</v>
      </c>
      <c r="C1352" t="s">
        <v>3486</v>
      </c>
      <c r="D1352" t="s">
        <v>3487</v>
      </c>
      <c r="E1352">
        <v>1</v>
      </c>
      <c r="F1352" s="28">
        <v>34186</v>
      </c>
      <c r="G1352" t="s">
        <v>19</v>
      </c>
      <c r="H1352" t="s">
        <v>66</v>
      </c>
      <c r="I1352">
        <v>3</v>
      </c>
      <c r="J1352" t="s">
        <v>3464</v>
      </c>
      <c r="K1352" s="19" t="str">
        <f t="shared" si="126"/>
        <v>m</v>
      </c>
      <c r="L1352" s="19" t="str">
        <f t="shared" si="130"/>
        <v>WC</v>
      </c>
      <c r="M1352" s="19" t="str">
        <f t="shared" si="131"/>
        <v>2024</v>
      </c>
      <c r="N1352" s="19" t="str">
        <f t="shared" si="127"/>
        <v>2024 WC 3</v>
      </c>
      <c r="O1352" s="19">
        <f>INDEX('Points ref'!B:B, MATCH($N1352, 'Points ref'!A:A, 0))</f>
        <v>140</v>
      </c>
      <c r="P1352" s="21" t="str">
        <f t="shared" si="128"/>
        <v>[PYF] LUCAS, Toanui (87a3cfb4)</v>
      </c>
      <c r="Q1352" s="30">
        <f t="shared" ca="1" si="129"/>
        <v>32</v>
      </c>
    </row>
    <row r="1353" spans="1:17" x14ac:dyDescent="0.2">
      <c r="A1353" t="s">
        <v>3488</v>
      </c>
      <c r="B1353" t="s">
        <v>36</v>
      </c>
      <c r="C1353" t="s">
        <v>3489</v>
      </c>
      <c r="D1353" t="s">
        <v>3490</v>
      </c>
      <c r="E1353">
        <v>1</v>
      </c>
      <c r="F1353" s="28">
        <v>34131</v>
      </c>
      <c r="G1353" t="s">
        <v>19</v>
      </c>
      <c r="H1353" t="s">
        <v>79</v>
      </c>
      <c r="I1353">
        <v>1</v>
      </c>
      <c r="J1353" t="s">
        <v>3464</v>
      </c>
      <c r="K1353" s="19" t="str">
        <f t="shared" si="126"/>
        <v>m</v>
      </c>
      <c r="L1353" s="19" t="str">
        <f t="shared" si="130"/>
        <v>WC</v>
      </c>
      <c r="M1353" s="19" t="str">
        <f t="shared" si="131"/>
        <v>2024</v>
      </c>
      <c r="N1353" s="19" t="str">
        <f t="shared" si="127"/>
        <v>2024 WC 1</v>
      </c>
      <c r="O1353" s="19">
        <f>INDEX('Points ref'!B:B, MATCH($N1353, 'Points ref'!A:A, 0))</f>
        <v>350</v>
      </c>
      <c r="P1353" s="21" t="str">
        <f t="shared" si="128"/>
        <v>[AZE] GADIRLI, Mardan (3ba38bba)</v>
      </c>
      <c r="Q1353" s="30">
        <f t="shared" ca="1" si="129"/>
        <v>32</v>
      </c>
    </row>
    <row r="1354" spans="1:17" x14ac:dyDescent="0.2">
      <c r="A1354" t="s">
        <v>3491</v>
      </c>
      <c r="B1354" t="s">
        <v>1195</v>
      </c>
      <c r="C1354" t="s">
        <v>3492</v>
      </c>
      <c r="D1354" t="s">
        <v>3493</v>
      </c>
      <c r="E1354">
        <v>1</v>
      </c>
      <c r="F1354" s="28">
        <v>34424</v>
      </c>
      <c r="G1354" t="s">
        <v>19</v>
      </c>
      <c r="H1354" t="s">
        <v>79</v>
      </c>
      <c r="I1354">
        <v>2</v>
      </c>
      <c r="J1354" t="s">
        <v>3464</v>
      </c>
      <c r="K1354" s="19" t="str">
        <f t="shared" si="126"/>
        <v>m</v>
      </c>
      <c r="L1354" s="19" t="str">
        <f t="shared" si="130"/>
        <v>WC</v>
      </c>
      <c r="M1354" s="19" t="str">
        <f t="shared" si="131"/>
        <v>2024</v>
      </c>
      <c r="N1354" s="19" t="str">
        <f t="shared" si="127"/>
        <v>2024 WC 2</v>
      </c>
      <c r="O1354" s="19">
        <f>INDEX('Points ref'!B:B, MATCH($N1354, 'Points ref'!A:A, 0))</f>
        <v>210</v>
      </c>
      <c r="P1354" s="21" t="str">
        <f t="shared" si="128"/>
        <v>[USA] BERLINER, Kell (a29c9cc9)</v>
      </c>
      <c r="Q1354" s="30">
        <f t="shared" ca="1" si="129"/>
        <v>31</v>
      </c>
    </row>
    <row r="1355" spans="1:17" x14ac:dyDescent="0.2">
      <c r="A1355" t="s">
        <v>86</v>
      </c>
      <c r="B1355" t="s">
        <v>16</v>
      </c>
      <c r="C1355" t="s">
        <v>87</v>
      </c>
      <c r="D1355" t="s">
        <v>88</v>
      </c>
      <c r="E1355">
        <v>1</v>
      </c>
      <c r="F1355" s="28">
        <v>33351</v>
      </c>
      <c r="G1355" t="s">
        <v>19</v>
      </c>
      <c r="H1355" t="s">
        <v>79</v>
      </c>
      <c r="I1355">
        <v>3</v>
      </c>
      <c r="J1355" t="s">
        <v>3464</v>
      </c>
      <c r="K1355" s="19" t="str">
        <f t="shared" si="126"/>
        <v>m</v>
      </c>
      <c r="L1355" s="19" t="str">
        <f t="shared" si="130"/>
        <v>WC</v>
      </c>
      <c r="M1355" s="19" t="str">
        <f t="shared" si="131"/>
        <v>2024</v>
      </c>
      <c r="N1355" s="19" t="str">
        <f t="shared" si="127"/>
        <v>2024 WC 3</v>
      </c>
      <c r="O1355" s="19">
        <f>INDEX('Points ref'!B:B, MATCH($N1355, 'Points ref'!A:A, 0))</f>
        <v>140</v>
      </c>
      <c r="P1355" s="21" t="str">
        <f t="shared" si="128"/>
        <v>[FRA] ADAM, Matthieu (f91c7e62)</v>
      </c>
      <c r="Q1355" s="30">
        <f t="shared" ca="1" si="129"/>
        <v>34</v>
      </c>
    </row>
    <row r="1356" spans="1:17" x14ac:dyDescent="0.2">
      <c r="A1356" t="s">
        <v>3494</v>
      </c>
      <c r="B1356" t="s">
        <v>1310</v>
      </c>
      <c r="C1356" t="s">
        <v>3495</v>
      </c>
      <c r="D1356" t="s">
        <v>3496</v>
      </c>
      <c r="E1356">
        <v>1</v>
      </c>
      <c r="F1356" s="28">
        <v>33795</v>
      </c>
      <c r="G1356" t="s">
        <v>19</v>
      </c>
      <c r="H1356" t="s">
        <v>79</v>
      </c>
      <c r="I1356">
        <v>3</v>
      </c>
      <c r="J1356" t="s">
        <v>3464</v>
      </c>
      <c r="K1356" s="19" t="str">
        <f t="shared" si="126"/>
        <v>m</v>
      </c>
      <c r="L1356" s="19" t="str">
        <f t="shared" si="130"/>
        <v>WC</v>
      </c>
      <c r="M1356" s="19" t="str">
        <f t="shared" si="131"/>
        <v>2024</v>
      </c>
      <c r="N1356" s="19" t="str">
        <f t="shared" si="127"/>
        <v>2024 WC 3</v>
      </c>
      <c r="O1356" s="19">
        <f>INDEX('Points ref'!B:B, MATCH($N1356, 'Points ref'!A:A, 0))</f>
        <v>140</v>
      </c>
      <c r="P1356" s="21" t="str">
        <f t="shared" si="128"/>
        <v>[ALG] MOKHTARI, Abdelmoumen (18e4b3d5)</v>
      </c>
      <c r="Q1356" s="30">
        <f t="shared" ca="1" si="129"/>
        <v>33</v>
      </c>
    </row>
    <row r="1357" spans="1:17" x14ac:dyDescent="0.2">
      <c r="A1357" t="s">
        <v>971</v>
      </c>
      <c r="B1357" t="s">
        <v>936</v>
      </c>
      <c r="C1357" t="s">
        <v>972</v>
      </c>
      <c r="D1357" t="s">
        <v>973</v>
      </c>
      <c r="E1357">
        <v>1</v>
      </c>
      <c r="F1357" s="28">
        <v>33834</v>
      </c>
      <c r="G1357" t="s">
        <v>19</v>
      </c>
      <c r="H1357" t="s">
        <v>93</v>
      </c>
      <c r="I1357">
        <v>1</v>
      </c>
      <c r="J1357" t="s">
        <v>3464</v>
      </c>
      <c r="K1357" s="19" t="str">
        <f t="shared" si="126"/>
        <v>m</v>
      </c>
      <c r="L1357" s="19" t="str">
        <f t="shared" si="130"/>
        <v>WC</v>
      </c>
      <c r="M1357" s="19" t="str">
        <f t="shared" si="131"/>
        <v>2024</v>
      </c>
      <c r="N1357" s="19" t="str">
        <f t="shared" si="127"/>
        <v>2024 WC 1</v>
      </c>
      <c r="O1357" s="19">
        <f>INDEX('Points ref'!B:B, MATCH($N1357, 'Points ref'!A:A, 0))</f>
        <v>350</v>
      </c>
      <c r="P1357" s="21" t="str">
        <f t="shared" si="128"/>
        <v>[BRA] MIRANDA, Milton (75b66e1a)</v>
      </c>
      <c r="Q1357" s="30">
        <f t="shared" ca="1" si="129"/>
        <v>33</v>
      </c>
    </row>
    <row r="1358" spans="1:17" x14ac:dyDescent="0.2">
      <c r="A1358" t="s">
        <v>1738</v>
      </c>
      <c r="B1358" t="s">
        <v>40</v>
      </c>
      <c r="C1358" t="s">
        <v>1739</v>
      </c>
      <c r="D1358" t="s">
        <v>1740</v>
      </c>
      <c r="E1358">
        <v>1</v>
      </c>
      <c r="F1358" s="28">
        <v>34060</v>
      </c>
      <c r="G1358" t="s">
        <v>19</v>
      </c>
      <c r="H1358" t="s">
        <v>93</v>
      </c>
      <c r="I1358">
        <v>2</v>
      </c>
      <c r="J1358" t="s">
        <v>3464</v>
      </c>
      <c r="K1358" s="19" t="str">
        <f t="shared" si="126"/>
        <v>m</v>
      </c>
      <c r="L1358" s="19" t="str">
        <f t="shared" si="130"/>
        <v>WC</v>
      </c>
      <c r="M1358" s="19" t="str">
        <f t="shared" si="131"/>
        <v>2024</v>
      </c>
      <c r="N1358" s="19" t="str">
        <f t="shared" si="127"/>
        <v>2024 WC 2</v>
      </c>
      <c r="O1358" s="19">
        <f>INDEX('Points ref'!B:B, MATCH($N1358, 'Points ref'!A:A, 0))</f>
        <v>210</v>
      </c>
      <c r="P1358" s="21" t="str">
        <f t="shared" si="128"/>
        <v>[POL] WITKOWSKI, Marcin (628266dd)</v>
      </c>
      <c r="Q1358" s="30">
        <f t="shared" ca="1" si="129"/>
        <v>32</v>
      </c>
    </row>
    <row r="1359" spans="1:17" x14ac:dyDescent="0.2">
      <c r="A1359" t="s">
        <v>968</v>
      </c>
      <c r="B1359" t="s">
        <v>923</v>
      </c>
      <c r="C1359" t="s">
        <v>969</v>
      </c>
      <c r="D1359" t="s">
        <v>970</v>
      </c>
      <c r="E1359">
        <v>1</v>
      </c>
      <c r="F1359" s="28">
        <v>32913</v>
      </c>
      <c r="G1359" t="s">
        <v>19</v>
      </c>
      <c r="H1359" t="s">
        <v>93</v>
      </c>
      <c r="I1359">
        <v>3</v>
      </c>
      <c r="J1359" t="s">
        <v>3464</v>
      </c>
      <c r="K1359" s="19" t="str">
        <f t="shared" si="126"/>
        <v>m</v>
      </c>
      <c r="L1359" s="19" t="str">
        <f t="shared" si="130"/>
        <v>WC</v>
      </c>
      <c r="M1359" s="19" t="str">
        <f t="shared" si="131"/>
        <v>2024</v>
      </c>
      <c r="N1359" s="19" t="str">
        <f t="shared" si="127"/>
        <v>2024 WC 3</v>
      </c>
      <c r="O1359" s="19">
        <f>INDEX('Points ref'!B:B, MATCH($N1359, 'Points ref'!A:A, 0))</f>
        <v>140</v>
      </c>
      <c r="P1359" s="21" t="str">
        <f t="shared" si="128"/>
        <v>[KAZ] RUZUKULOV, Farkhad (42357efb)</v>
      </c>
      <c r="Q1359" s="30">
        <f t="shared" ca="1" si="129"/>
        <v>35</v>
      </c>
    </row>
    <row r="1360" spans="1:17" x14ac:dyDescent="0.2">
      <c r="A1360" t="s">
        <v>3497</v>
      </c>
      <c r="B1360" t="s">
        <v>1220</v>
      </c>
      <c r="C1360" t="s">
        <v>3498</v>
      </c>
      <c r="D1360" t="s">
        <v>3499</v>
      </c>
      <c r="E1360">
        <v>1</v>
      </c>
      <c r="F1360" s="28">
        <v>34070</v>
      </c>
      <c r="G1360" t="s">
        <v>19</v>
      </c>
      <c r="H1360" t="s">
        <v>93</v>
      </c>
      <c r="I1360">
        <v>3</v>
      </c>
      <c r="J1360" t="s">
        <v>3464</v>
      </c>
      <c r="K1360" s="19" t="str">
        <f t="shared" si="126"/>
        <v>m</v>
      </c>
      <c r="L1360" s="19" t="str">
        <f t="shared" si="130"/>
        <v>WC</v>
      </c>
      <c r="M1360" s="19" t="str">
        <f t="shared" si="131"/>
        <v>2024</v>
      </c>
      <c r="N1360" s="19" t="str">
        <f t="shared" si="127"/>
        <v>2024 WC 3</v>
      </c>
      <c r="O1360" s="19">
        <f>INDEX('Points ref'!B:B, MATCH($N1360, 'Points ref'!A:A, 0))</f>
        <v>140</v>
      </c>
      <c r="P1360" s="21" t="str">
        <f t="shared" si="128"/>
        <v>[ARG] BADUY, Habib (891d99ba)</v>
      </c>
      <c r="Q1360" s="30">
        <f t="shared" ca="1" si="129"/>
        <v>32</v>
      </c>
    </row>
    <row r="1361" spans="1:17" x14ac:dyDescent="0.2">
      <c r="A1361" t="s">
        <v>1953</v>
      </c>
      <c r="B1361" t="s">
        <v>31</v>
      </c>
      <c r="C1361" t="s">
        <v>1954</v>
      </c>
      <c r="D1361" t="s">
        <v>1147</v>
      </c>
      <c r="E1361">
        <v>1</v>
      </c>
      <c r="F1361" s="28">
        <v>34516</v>
      </c>
      <c r="G1361" t="s">
        <v>19</v>
      </c>
      <c r="H1361" t="s">
        <v>106</v>
      </c>
      <c r="I1361">
        <v>1</v>
      </c>
      <c r="J1361" t="s">
        <v>3464</v>
      </c>
      <c r="K1361" s="19" t="str">
        <f t="shared" si="126"/>
        <v>m</v>
      </c>
      <c r="L1361" s="19" t="str">
        <f t="shared" si="130"/>
        <v>WC</v>
      </c>
      <c r="M1361" s="19" t="str">
        <f t="shared" si="131"/>
        <v>2024</v>
      </c>
      <c r="N1361" s="19" t="str">
        <f t="shared" si="127"/>
        <v>2024 WC 1</v>
      </c>
      <c r="O1361" s="19">
        <f>INDEX('Points ref'!B:B, MATCH($N1361, 'Points ref'!A:A, 0))</f>
        <v>350</v>
      </c>
      <c r="P1361" s="21" t="str">
        <f t="shared" si="128"/>
        <v>[GEO] TAVELURI, Lasha (7f368b6a)</v>
      </c>
      <c r="Q1361" s="30">
        <f t="shared" ca="1" si="129"/>
        <v>31</v>
      </c>
    </row>
    <row r="1362" spans="1:17" x14ac:dyDescent="0.2">
      <c r="A1362" t="s">
        <v>3500</v>
      </c>
      <c r="B1362" t="s">
        <v>923</v>
      </c>
      <c r="C1362" t="s">
        <v>3501</v>
      </c>
      <c r="D1362" t="s">
        <v>3502</v>
      </c>
      <c r="E1362">
        <v>1</v>
      </c>
      <c r="F1362" s="28">
        <v>34496</v>
      </c>
      <c r="G1362" t="s">
        <v>19</v>
      </c>
      <c r="H1362" t="s">
        <v>106</v>
      </c>
      <c r="I1362">
        <v>2</v>
      </c>
      <c r="J1362" t="s">
        <v>3464</v>
      </c>
      <c r="K1362" s="19" t="str">
        <f t="shared" si="126"/>
        <v>m</v>
      </c>
      <c r="L1362" s="19" t="str">
        <f t="shared" si="130"/>
        <v>WC</v>
      </c>
      <c r="M1362" s="19" t="str">
        <f t="shared" si="131"/>
        <v>2024</v>
      </c>
      <c r="N1362" s="19" t="str">
        <f t="shared" si="127"/>
        <v>2024 WC 2</v>
      </c>
      <c r="O1362" s="19">
        <f>INDEX('Points ref'!B:B, MATCH($N1362, 'Points ref'!A:A, 0))</f>
        <v>210</v>
      </c>
      <c r="P1362" s="21" t="str">
        <f t="shared" si="128"/>
        <v>[KAZ] SUIINBAY, Nurlykhan (4dab3daa)</v>
      </c>
      <c r="Q1362" s="30">
        <f t="shared" ca="1" si="129"/>
        <v>31</v>
      </c>
    </row>
    <row r="1363" spans="1:17" x14ac:dyDescent="0.2">
      <c r="A1363" t="s">
        <v>3503</v>
      </c>
      <c r="B1363" t="s">
        <v>31</v>
      </c>
      <c r="C1363" t="s">
        <v>3504</v>
      </c>
      <c r="D1363" t="s">
        <v>3505</v>
      </c>
      <c r="E1363">
        <v>1</v>
      </c>
      <c r="F1363" s="28">
        <v>33830</v>
      </c>
      <c r="G1363" t="s">
        <v>19</v>
      </c>
      <c r="H1363" t="s">
        <v>106</v>
      </c>
      <c r="I1363">
        <v>3</v>
      </c>
      <c r="J1363" t="s">
        <v>3464</v>
      </c>
      <c r="K1363" s="19" t="str">
        <f t="shared" si="126"/>
        <v>m</v>
      </c>
      <c r="L1363" s="19" t="str">
        <f t="shared" si="130"/>
        <v>WC</v>
      </c>
      <c r="M1363" s="19" t="str">
        <f t="shared" si="131"/>
        <v>2024</v>
      </c>
      <c r="N1363" s="19" t="str">
        <f t="shared" si="127"/>
        <v>2024 WC 3</v>
      </c>
      <c r="O1363" s="19">
        <f>INDEX('Points ref'!B:B, MATCH($N1363, 'Points ref'!A:A, 0))</f>
        <v>140</v>
      </c>
      <c r="P1363" s="21" t="str">
        <f t="shared" si="128"/>
        <v>[GEO] BOGVERADZE, Avtandili (d41f693c)</v>
      </c>
      <c r="Q1363" s="30">
        <f t="shared" ca="1" si="129"/>
        <v>33</v>
      </c>
    </row>
    <row r="1364" spans="1:17" x14ac:dyDescent="0.2">
      <c r="A1364" t="s">
        <v>3506</v>
      </c>
      <c r="B1364" t="s">
        <v>1026</v>
      </c>
      <c r="C1364" t="s">
        <v>3507</v>
      </c>
      <c r="D1364" t="s">
        <v>3508</v>
      </c>
      <c r="E1364">
        <v>1</v>
      </c>
      <c r="F1364" s="28">
        <v>33420</v>
      </c>
      <c r="G1364" t="s">
        <v>19</v>
      </c>
      <c r="H1364" t="s">
        <v>106</v>
      </c>
      <c r="I1364">
        <v>3</v>
      </c>
      <c r="J1364" t="s">
        <v>3464</v>
      </c>
      <c r="K1364" s="19" t="str">
        <f t="shared" si="126"/>
        <v>m</v>
      </c>
      <c r="L1364" s="19" t="str">
        <f t="shared" si="130"/>
        <v>WC</v>
      </c>
      <c r="M1364" s="19" t="str">
        <f t="shared" si="131"/>
        <v>2024</v>
      </c>
      <c r="N1364" s="19" t="str">
        <f t="shared" si="127"/>
        <v>2024 WC 3</v>
      </c>
      <c r="O1364" s="19">
        <f>INDEX('Points ref'!B:B, MATCH($N1364, 'Points ref'!A:A, 0))</f>
        <v>140</v>
      </c>
      <c r="P1364" s="21" t="str">
        <f t="shared" si="128"/>
        <v>[KGZ] TOKTOGONOV, Bekbolot (6b75666d)</v>
      </c>
      <c r="Q1364" s="30">
        <f t="shared" ca="1" si="129"/>
        <v>34</v>
      </c>
    </row>
    <row r="1365" spans="1:17" x14ac:dyDescent="0.2">
      <c r="A1365" t="s">
        <v>1958</v>
      </c>
      <c r="B1365" t="s">
        <v>53</v>
      </c>
      <c r="C1365" t="s">
        <v>1959</v>
      </c>
      <c r="D1365" t="s">
        <v>250</v>
      </c>
      <c r="E1365">
        <v>2</v>
      </c>
      <c r="F1365" s="28">
        <v>33559</v>
      </c>
      <c r="G1365" t="s">
        <v>116</v>
      </c>
      <c r="H1365" t="s">
        <v>230</v>
      </c>
      <c r="I1365">
        <v>1</v>
      </c>
      <c r="J1365" t="s">
        <v>3464</v>
      </c>
      <c r="K1365" s="19" t="str">
        <f t="shared" si="126"/>
        <v>w</v>
      </c>
      <c r="L1365" s="19" t="str">
        <f t="shared" si="130"/>
        <v>WC</v>
      </c>
      <c r="M1365" s="19" t="str">
        <f t="shared" si="131"/>
        <v>2024</v>
      </c>
      <c r="N1365" s="19" t="str">
        <f t="shared" si="127"/>
        <v>2024 WC 1</v>
      </c>
      <c r="O1365" s="19">
        <f>INDEX('Points ref'!B:B, MATCH($N1365, 'Points ref'!A:A, 0))</f>
        <v>350</v>
      </c>
      <c r="P1365" s="21" t="str">
        <f t="shared" si="128"/>
        <v>[GER] LINDNER, Jessica (d47443fc)</v>
      </c>
      <c r="Q1365" s="30">
        <f t="shared" ca="1" si="129"/>
        <v>34</v>
      </c>
    </row>
    <row r="1366" spans="1:17" x14ac:dyDescent="0.2">
      <c r="A1366" t="s">
        <v>3509</v>
      </c>
      <c r="B1366" t="s">
        <v>53</v>
      </c>
      <c r="C1366" t="s">
        <v>3510</v>
      </c>
      <c r="D1366" t="s">
        <v>3511</v>
      </c>
      <c r="E1366">
        <v>2</v>
      </c>
      <c r="F1366" s="28">
        <v>33340</v>
      </c>
      <c r="G1366" t="s">
        <v>116</v>
      </c>
      <c r="H1366" t="s">
        <v>230</v>
      </c>
      <c r="I1366">
        <v>2</v>
      </c>
      <c r="J1366" t="s">
        <v>3464</v>
      </c>
      <c r="K1366" s="19" t="str">
        <f t="shared" si="126"/>
        <v>w</v>
      </c>
      <c r="L1366" s="19" t="str">
        <f t="shared" si="130"/>
        <v>WC</v>
      </c>
      <c r="M1366" s="19" t="str">
        <f t="shared" si="131"/>
        <v>2024</v>
      </c>
      <c r="N1366" s="19" t="str">
        <f t="shared" si="127"/>
        <v>2024 WC 2</v>
      </c>
      <c r="O1366" s="19">
        <f>INDEX('Points ref'!B:B, MATCH($N1366, 'Points ref'!A:A, 0))</f>
        <v>210</v>
      </c>
      <c r="P1366" s="21" t="str">
        <f t="shared" si="128"/>
        <v>[GER] THUMM, Verena (be822ba8)</v>
      </c>
      <c r="Q1366" s="30">
        <f t="shared" ca="1" si="129"/>
        <v>34</v>
      </c>
    </row>
    <row r="1367" spans="1:17" x14ac:dyDescent="0.2">
      <c r="A1367" t="s">
        <v>1966</v>
      </c>
      <c r="B1367" t="s">
        <v>16</v>
      </c>
      <c r="C1367" t="s">
        <v>616</v>
      </c>
      <c r="D1367" t="s">
        <v>1081</v>
      </c>
      <c r="E1367">
        <v>2</v>
      </c>
      <c r="F1367" s="28">
        <v>33815</v>
      </c>
      <c r="G1367" t="s">
        <v>116</v>
      </c>
      <c r="H1367" t="s">
        <v>230</v>
      </c>
      <c r="I1367">
        <v>3</v>
      </c>
      <c r="J1367" t="s">
        <v>3464</v>
      </c>
      <c r="K1367" s="19" t="str">
        <f t="shared" si="126"/>
        <v>w</v>
      </c>
      <c r="L1367" s="19" t="str">
        <f t="shared" si="130"/>
        <v>WC</v>
      </c>
      <c r="M1367" s="19" t="str">
        <f t="shared" si="131"/>
        <v>2024</v>
      </c>
      <c r="N1367" s="19" t="str">
        <f t="shared" si="127"/>
        <v>2024 WC 3</v>
      </c>
      <c r="O1367" s="19">
        <f>INDEX('Points ref'!B:B, MATCH($N1367, 'Points ref'!A:A, 0))</f>
        <v>140</v>
      </c>
      <c r="P1367" s="21" t="str">
        <f t="shared" si="128"/>
        <v>[FRA] GARCIA, Angelique (91cdfd74)</v>
      </c>
      <c r="Q1367" s="30">
        <f t="shared" ca="1" si="129"/>
        <v>33</v>
      </c>
    </row>
    <row r="1368" spans="1:17" x14ac:dyDescent="0.2">
      <c r="A1368" t="s">
        <v>3512</v>
      </c>
      <c r="B1368" t="s">
        <v>936</v>
      </c>
      <c r="C1368" t="s">
        <v>1441</v>
      </c>
      <c r="D1368" t="s">
        <v>3513</v>
      </c>
      <c r="E1368">
        <v>2</v>
      </c>
      <c r="F1368" s="28">
        <v>34261</v>
      </c>
      <c r="G1368" t="s">
        <v>116</v>
      </c>
      <c r="H1368" t="s">
        <v>230</v>
      </c>
      <c r="I1368">
        <v>3</v>
      </c>
      <c r="J1368" t="s">
        <v>3464</v>
      </c>
      <c r="K1368" s="19" t="str">
        <f t="shared" si="126"/>
        <v>w</v>
      </c>
      <c r="L1368" s="19" t="str">
        <f t="shared" si="130"/>
        <v>WC</v>
      </c>
      <c r="M1368" s="19" t="str">
        <f t="shared" si="131"/>
        <v>2024</v>
      </c>
      <c r="N1368" s="19" t="str">
        <f t="shared" si="127"/>
        <v>2024 WC 3</v>
      </c>
      <c r="O1368" s="19">
        <f>INDEX('Points ref'!B:B, MATCH($N1368, 'Points ref'!A:A, 0))</f>
        <v>140</v>
      </c>
      <c r="P1368" s="21" t="str">
        <f t="shared" si="128"/>
        <v>[BRA] UEHARA, Tatiana (3f7c3ed7)</v>
      </c>
      <c r="Q1368" s="30">
        <f t="shared" ca="1" si="129"/>
        <v>32</v>
      </c>
    </row>
    <row r="1369" spans="1:17" x14ac:dyDescent="0.2">
      <c r="A1369" t="s">
        <v>3514</v>
      </c>
      <c r="B1369" t="s">
        <v>999</v>
      </c>
      <c r="C1369" t="s">
        <v>3515</v>
      </c>
      <c r="D1369" t="s">
        <v>3516</v>
      </c>
      <c r="E1369">
        <v>2</v>
      </c>
      <c r="F1369" s="28">
        <v>33001</v>
      </c>
      <c r="G1369" t="s">
        <v>116</v>
      </c>
      <c r="H1369" t="s">
        <v>117</v>
      </c>
      <c r="I1369">
        <v>1</v>
      </c>
      <c r="J1369" t="s">
        <v>3464</v>
      </c>
      <c r="K1369" s="19" t="str">
        <f t="shared" si="126"/>
        <v>w</v>
      </c>
      <c r="L1369" s="19" t="str">
        <f t="shared" si="130"/>
        <v>WC</v>
      </c>
      <c r="M1369" s="19" t="str">
        <f t="shared" si="131"/>
        <v>2024</v>
      </c>
      <c r="N1369" s="19" t="str">
        <f t="shared" si="127"/>
        <v>2024 WC 1</v>
      </c>
      <c r="O1369" s="19">
        <f>INDEX('Points ref'!B:B, MATCH($N1369, 'Points ref'!A:A, 0))</f>
        <v>350</v>
      </c>
      <c r="P1369" s="21" t="str">
        <f t="shared" si="128"/>
        <v>[MGL] TSEND-AYUSH, Tserennadmid (24abea26)</v>
      </c>
      <c r="Q1369" s="30">
        <f t="shared" ca="1" si="129"/>
        <v>35</v>
      </c>
    </row>
    <row r="1370" spans="1:17" x14ac:dyDescent="0.2">
      <c r="A1370" t="s">
        <v>988</v>
      </c>
      <c r="B1370" t="s">
        <v>16</v>
      </c>
      <c r="C1370" t="s">
        <v>989</v>
      </c>
      <c r="D1370" t="s">
        <v>990</v>
      </c>
      <c r="E1370">
        <v>2</v>
      </c>
      <c r="F1370" s="28">
        <v>33659</v>
      </c>
      <c r="G1370" t="s">
        <v>116</v>
      </c>
      <c r="H1370" t="s">
        <v>117</v>
      </c>
      <c r="I1370">
        <v>2</v>
      </c>
      <c r="J1370" t="s">
        <v>3464</v>
      </c>
      <c r="K1370" s="19" t="str">
        <f t="shared" si="126"/>
        <v>w</v>
      </c>
      <c r="L1370" s="19" t="str">
        <f t="shared" si="130"/>
        <v>WC</v>
      </c>
      <c r="M1370" s="19" t="str">
        <f t="shared" si="131"/>
        <v>2024</v>
      </c>
      <c r="N1370" s="19" t="str">
        <f t="shared" si="127"/>
        <v>2024 WC 2</v>
      </c>
      <c r="O1370" s="19">
        <f>INDEX('Points ref'!B:B, MATCH($N1370, 'Points ref'!A:A, 0))</f>
        <v>210</v>
      </c>
      <c r="P1370" s="21" t="str">
        <f t="shared" si="128"/>
        <v>[FRA] HIRTZIG, Meryl (6ea566f8)</v>
      </c>
      <c r="Q1370" s="30">
        <f t="shared" ca="1" si="129"/>
        <v>33</v>
      </c>
    </row>
    <row r="1371" spans="1:17" x14ac:dyDescent="0.2">
      <c r="A1371" t="s">
        <v>995</v>
      </c>
      <c r="B1371" t="s">
        <v>132</v>
      </c>
      <c r="C1371" t="s">
        <v>996</v>
      </c>
      <c r="D1371" t="s">
        <v>997</v>
      </c>
      <c r="E1371">
        <v>2</v>
      </c>
      <c r="F1371" s="28">
        <v>33037</v>
      </c>
      <c r="G1371" t="s">
        <v>116</v>
      </c>
      <c r="H1371" t="s">
        <v>117</v>
      </c>
      <c r="I1371">
        <v>3</v>
      </c>
      <c r="J1371" t="s">
        <v>3464</v>
      </c>
      <c r="K1371" s="19" t="str">
        <f t="shared" si="126"/>
        <v>w</v>
      </c>
      <c r="L1371" s="19" t="str">
        <f t="shared" si="130"/>
        <v>WC</v>
      </c>
      <c r="M1371" s="19" t="str">
        <f t="shared" si="131"/>
        <v>2024</v>
      </c>
      <c r="N1371" s="19" t="str">
        <f t="shared" si="127"/>
        <v>2024 WC 3</v>
      </c>
      <c r="O1371" s="19">
        <f>INDEX('Points ref'!B:B, MATCH($N1371, 'Points ref'!A:A, 0))</f>
        <v>140</v>
      </c>
      <c r="P1371" s="21" t="str">
        <f t="shared" si="128"/>
        <v>[GBR] BRAYSON, Caroline (fad2585c)</v>
      </c>
      <c r="Q1371" s="30">
        <f t="shared" ca="1" si="129"/>
        <v>35</v>
      </c>
    </row>
    <row r="1372" spans="1:17" x14ac:dyDescent="0.2">
      <c r="A1372" t="s">
        <v>3517</v>
      </c>
      <c r="B1372" t="s">
        <v>936</v>
      </c>
      <c r="C1372" t="s">
        <v>3518</v>
      </c>
      <c r="D1372" t="s">
        <v>3519</v>
      </c>
      <c r="E1372">
        <v>2</v>
      </c>
      <c r="F1372" s="28">
        <v>33284</v>
      </c>
      <c r="G1372" t="s">
        <v>116</v>
      </c>
      <c r="H1372" t="s">
        <v>261</v>
      </c>
      <c r="I1372">
        <v>1</v>
      </c>
      <c r="J1372" t="s">
        <v>3464</v>
      </c>
      <c r="K1372" s="19" t="str">
        <f t="shared" si="126"/>
        <v>w</v>
      </c>
      <c r="L1372" s="19" t="str">
        <f t="shared" si="130"/>
        <v>WC</v>
      </c>
      <c r="M1372" s="19" t="str">
        <f t="shared" si="131"/>
        <v>2024</v>
      </c>
      <c r="N1372" s="19" t="str">
        <f t="shared" si="127"/>
        <v>2024 WC 1</v>
      </c>
      <c r="O1372" s="19">
        <f>INDEX('Points ref'!B:B, MATCH($N1372, 'Points ref'!A:A, 0))</f>
        <v>350</v>
      </c>
      <c r="P1372" s="21" t="str">
        <f t="shared" si="128"/>
        <v>[BRA] VENTURA, Pamela (e44f163e)</v>
      </c>
      <c r="Q1372" s="30">
        <f t="shared" ca="1" si="129"/>
        <v>34</v>
      </c>
    </row>
    <row r="1373" spans="1:17" x14ac:dyDescent="0.2">
      <c r="A1373" t="s">
        <v>3520</v>
      </c>
      <c r="B1373" t="s">
        <v>999</v>
      </c>
      <c r="C1373" t="s">
        <v>3521</v>
      </c>
      <c r="D1373" t="s">
        <v>3522</v>
      </c>
      <c r="E1373">
        <v>2</v>
      </c>
      <c r="F1373" s="28">
        <v>32881</v>
      </c>
      <c r="G1373" t="s">
        <v>116</v>
      </c>
      <c r="H1373" t="s">
        <v>261</v>
      </c>
      <c r="I1373">
        <v>2</v>
      </c>
      <c r="J1373" t="s">
        <v>3464</v>
      </c>
      <c r="K1373" s="19" t="str">
        <f t="shared" si="126"/>
        <v>w</v>
      </c>
      <c r="L1373" s="19" t="str">
        <f t="shared" si="130"/>
        <v>WC</v>
      </c>
      <c r="M1373" s="19" t="str">
        <f t="shared" si="131"/>
        <v>2024</v>
      </c>
      <c r="N1373" s="19" t="str">
        <f t="shared" si="127"/>
        <v>2024 WC 2</v>
      </c>
      <c r="O1373" s="19">
        <f>INDEX('Points ref'!B:B, MATCH($N1373, 'Points ref'!A:A, 0))</f>
        <v>210</v>
      </c>
      <c r="P1373" s="21" t="str">
        <f t="shared" si="128"/>
        <v>[MGL] BOLDBAATAR, TUMENTSETSEG (e7cfc2eb)</v>
      </c>
      <c r="Q1373" s="30">
        <f t="shared" ca="1" si="129"/>
        <v>35</v>
      </c>
    </row>
    <row r="1374" spans="1:17" x14ac:dyDescent="0.2">
      <c r="A1374" t="s">
        <v>3523</v>
      </c>
      <c r="B1374" t="s">
        <v>1195</v>
      </c>
      <c r="C1374" t="s">
        <v>3524</v>
      </c>
      <c r="D1374" t="s">
        <v>3525</v>
      </c>
      <c r="E1374">
        <v>2</v>
      </c>
      <c r="F1374" s="28">
        <v>34611</v>
      </c>
      <c r="G1374" t="s">
        <v>116</v>
      </c>
      <c r="H1374" t="s">
        <v>261</v>
      </c>
      <c r="I1374">
        <v>3</v>
      </c>
      <c r="J1374" t="s">
        <v>3464</v>
      </c>
      <c r="K1374" s="19" t="str">
        <f t="shared" si="126"/>
        <v>w</v>
      </c>
      <c r="L1374" s="19" t="str">
        <f t="shared" si="130"/>
        <v>WC</v>
      </c>
      <c r="M1374" s="19" t="str">
        <f t="shared" si="131"/>
        <v>2024</v>
      </c>
      <c r="N1374" s="19" t="str">
        <f t="shared" si="127"/>
        <v>2024 WC 3</v>
      </c>
      <c r="O1374" s="19">
        <f>INDEX('Points ref'!B:B, MATCH($N1374, 'Points ref'!A:A, 0))</f>
        <v>140</v>
      </c>
      <c r="P1374" s="21" t="str">
        <f t="shared" si="128"/>
        <v>[USA] KAYE, Tiara (5d8831ed)</v>
      </c>
      <c r="Q1374" s="30">
        <f t="shared" ca="1" si="129"/>
        <v>31</v>
      </c>
    </row>
    <row r="1375" spans="1:17" x14ac:dyDescent="0.2">
      <c r="A1375" t="s">
        <v>1002</v>
      </c>
      <c r="B1375" t="s">
        <v>923</v>
      </c>
      <c r="C1375" t="s">
        <v>1003</v>
      </c>
      <c r="D1375" t="s">
        <v>1004</v>
      </c>
      <c r="E1375">
        <v>1</v>
      </c>
      <c r="F1375" s="28">
        <v>32085</v>
      </c>
      <c r="G1375" t="s">
        <v>145</v>
      </c>
      <c r="H1375" t="s">
        <v>20</v>
      </c>
      <c r="I1375">
        <v>1</v>
      </c>
      <c r="J1375" t="s">
        <v>3464</v>
      </c>
      <c r="K1375" s="19" t="str">
        <f t="shared" si="126"/>
        <v>m</v>
      </c>
      <c r="L1375" s="19" t="str">
        <f t="shared" si="130"/>
        <v>WC</v>
      </c>
      <c r="M1375" s="19" t="str">
        <f t="shared" si="131"/>
        <v>2024</v>
      </c>
      <c r="N1375" s="19" t="str">
        <f t="shared" si="127"/>
        <v>2024 WC 1</v>
      </c>
      <c r="O1375" s="19">
        <f>INDEX('Points ref'!B:B, MATCH($N1375, 'Points ref'!A:A, 0))</f>
        <v>350</v>
      </c>
      <c r="P1375" s="21" t="str">
        <f t="shared" si="128"/>
        <v>[KAZ] YESMAGANBETOV, Meirambek (d94dcb83)</v>
      </c>
      <c r="Q1375" s="30">
        <f t="shared" ca="1" si="129"/>
        <v>38</v>
      </c>
    </row>
    <row r="1376" spans="1:17" x14ac:dyDescent="0.2">
      <c r="A1376" t="s">
        <v>149</v>
      </c>
      <c r="B1376" t="s">
        <v>31</v>
      </c>
      <c r="C1376" t="s">
        <v>150</v>
      </c>
      <c r="D1376" t="s">
        <v>151</v>
      </c>
      <c r="E1376">
        <v>1</v>
      </c>
      <c r="F1376" s="28">
        <v>31654</v>
      </c>
      <c r="G1376" t="s">
        <v>145</v>
      </c>
      <c r="H1376" t="s">
        <v>20</v>
      </c>
      <c r="I1376">
        <v>2</v>
      </c>
      <c r="J1376" t="s">
        <v>3464</v>
      </c>
      <c r="K1376" s="19" t="str">
        <f t="shared" si="126"/>
        <v>m</v>
      </c>
      <c r="L1376" s="19" t="str">
        <f t="shared" si="130"/>
        <v>WC</v>
      </c>
      <c r="M1376" s="19" t="str">
        <f t="shared" si="131"/>
        <v>2024</v>
      </c>
      <c r="N1376" s="19" t="str">
        <f t="shared" si="127"/>
        <v>2024 WC 2</v>
      </c>
      <c r="O1376" s="19">
        <f>INDEX('Points ref'!B:B, MATCH($N1376, 'Points ref'!A:A, 0))</f>
        <v>210</v>
      </c>
      <c r="P1376" s="21" t="str">
        <f t="shared" si="128"/>
        <v>[GEO] MULADZE, Dimitri (d9254a1c)</v>
      </c>
      <c r="Q1376" s="30">
        <f t="shared" ca="1" si="129"/>
        <v>39</v>
      </c>
    </row>
    <row r="1377" spans="1:17" x14ac:dyDescent="0.2">
      <c r="A1377" t="s">
        <v>146</v>
      </c>
      <c r="B1377" t="s">
        <v>132</v>
      </c>
      <c r="C1377" t="s">
        <v>147</v>
      </c>
      <c r="D1377" t="s">
        <v>148</v>
      </c>
      <c r="E1377">
        <v>1</v>
      </c>
      <c r="F1377" s="28">
        <v>31078</v>
      </c>
      <c r="G1377" t="s">
        <v>145</v>
      </c>
      <c r="H1377" t="s">
        <v>20</v>
      </c>
      <c r="I1377">
        <v>3</v>
      </c>
      <c r="J1377" t="s">
        <v>3464</v>
      </c>
      <c r="K1377" s="19" t="str">
        <f t="shared" si="126"/>
        <v>m</v>
      </c>
      <c r="L1377" s="19" t="str">
        <f t="shared" si="130"/>
        <v>WC</v>
      </c>
      <c r="M1377" s="19" t="str">
        <f t="shared" si="131"/>
        <v>2024</v>
      </c>
      <c r="N1377" s="19" t="str">
        <f t="shared" si="127"/>
        <v>2024 WC 3</v>
      </c>
      <c r="O1377" s="19">
        <f>INDEX('Points ref'!B:B, MATCH($N1377, 'Points ref'!A:A, 0))</f>
        <v>140</v>
      </c>
      <c r="P1377" s="21" t="str">
        <f t="shared" si="128"/>
        <v>[GBR] FRANCIS, Colin (bfd22327)</v>
      </c>
      <c r="Q1377" s="30">
        <f t="shared" ca="1" si="129"/>
        <v>40</v>
      </c>
    </row>
    <row r="1378" spans="1:17" x14ac:dyDescent="0.2">
      <c r="A1378" t="s">
        <v>1008</v>
      </c>
      <c r="B1378" t="s">
        <v>27</v>
      </c>
      <c r="C1378" t="s">
        <v>1009</v>
      </c>
      <c r="D1378" t="s">
        <v>1010</v>
      </c>
      <c r="E1378">
        <v>1</v>
      </c>
      <c r="F1378" s="28">
        <v>31670</v>
      </c>
      <c r="G1378" t="s">
        <v>145</v>
      </c>
      <c r="H1378" t="s">
        <v>34</v>
      </c>
      <c r="I1378">
        <v>1</v>
      </c>
      <c r="J1378" t="s">
        <v>3464</v>
      </c>
      <c r="K1378" s="19" t="str">
        <f t="shared" si="126"/>
        <v>m</v>
      </c>
      <c r="L1378" s="19" t="str">
        <f t="shared" si="130"/>
        <v>WC</v>
      </c>
      <c r="M1378" s="19" t="str">
        <f t="shared" si="131"/>
        <v>2024</v>
      </c>
      <c r="N1378" s="19" t="str">
        <f t="shared" si="127"/>
        <v>2024 WC 1</v>
      </c>
      <c r="O1378" s="19">
        <f>INDEX('Points ref'!B:B, MATCH($N1378, 'Points ref'!A:A, 0))</f>
        <v>350</v>
      </c>
      <c r="P1378" s="21" t="str">
        <f t="shared" si="128"/>
        <v>[ITA] DEGORTES, Raimondo (df2d8c1a)</v>
      </c>
      <c r="Q1378" s="30">
        <f t="shared" ca="1" si="129"/>
        <v>39</v>
      </c>
    </row>
    <row r="1379" spans="1:17" x14ac:dyDescent="0.2">
      <c r="A1379" t="s">
        <v>3526</v>
      </c>
      <c r="B1379" t="s">
        <v>16</v>
      </c>
      <c r="C1379" t="s">
        <v>3527</v>
      </c>
      <c r="D1379" t="s">
        <v>3528</v>
      </c>
      <c r="E1379">
        <v>1</v>
      </c>
      <c r="F1379" s="28">
        <v>32045</v>
      </c>
      <c r="G1379" t="s">
        <v>145</v>
      </c>
      <c r="H1379" t="s">
        <v>34</v>
      </c>
      <c r="I1379">
        <v>2</v>
      </c>
      <c r="J1379" t="s">
        <v>3464</v>
      </c>
      <c r="K1379" s="19" t="str">
        <f t="shared" si="126"/>
        <v>m</v>
      </c>
      <c r="L1379" s="19" t="str">
        <f t="shared" si="130"/>
        <v>WC</v>
      </c>
      <c r="M1379" s="19" t="str">
        <f t="shared" si="131"/>
        <v>2024</v>
      </c>
      <c r="N1379" s="19" t="str">
        <f t="shared" si="127"/>
        <v>2024 WC 2</v>
      </c>
      <c r="O1379" s="19">
        <f>INDEX('Points ref'!B:B, MATCH($N1379, 'Points ref'!A:A, 0))</f>
        <v>210</v>
      </c>
      <c r="P1379" s="21" t="str">
        <f t="shared" si="128"/>
        <v>[FRA] ANDRE DIT GALLAS, Gael (eb32beef)</v>
      </c>
      <c r="Q1379" s="30">
        <f t="shared" ca="1" si="129"/>
        <v>38</v>
      </c>
    </row>
    <row r="1380" spans="1:17" x14ac:dyDescent="0.2">
      <c r="A1380" t="s">
        <v>1984</v>
      </c>
      <c r="B1380" t="s">
        <v>16</v>
      </c>
      <c r="C1380" t="s">
        <v>1985</v>
      </c>
      <c r="D1380" t="s">
        <v>1986</v>
      </c>
      <c r="E1380">
        <v>1</v>
      </c>
      <c r="F1380" s="28">
        <v>31294</v>
      </c>
      <c r="G1380" t="s">
        <v>145</v>
      </c>
      <c r="H1380" t="s">
        <v>34</v>
      </c>
      <c r="I1380">
        <v>3</v>
      </c>
      <c r="J1380" t="s">
        <v>3464</v>
      </c>
      <c r="K1380" s="19" t="str">
        <f t="shared" si="126"/>
        <v>m</v>
      </c>
      <c r="L1380" s="19" t="str">
        <f t="shared" si="130"/>
        <v>WC</v>
      </c>
      <c r="M1380" s="19" t="str">
        <f t="shared" si="131"/>
        <v>2024</v>
      </c>
      <c r="N1380" s="19" t="str">
        <f t="shared" si="127"/>
        <v>2024 WC 3</v>
      </c>
      <c r="O1380" s="19">
        <f>INDEX('Points ref'!B:B, MATCH($N1380, 'Points ref'!A:A, 0))</f>
        <v>140</v>
      </c>
      <c r="P1380" s="21" t="str">
        <f t="shared" si="128"/>
        <v>[FRA] DERNOUNE, Bachir (349499f3)</v>
      </c>
      <c r="Q1380" s="30">
        <f t="shared" ca="1" si="129"/>
        <v>40</v>
      </c>
    </row>
    <row r="1381" spans="1:17" x14ac:dyDescent="0.2">
      <c r="A1381" t="s">
        <v>3529</v>
      </c>
      <c r="B1381" t="s">
        <v>923</v>
      </c>
      <c r="C1381" t="s">
        <v>3530</v>
      </c>
      <c r="D1381" t="s">
        <v>3531</v>
      </c>
      <c r="E1381">
        <v>1</v>
      </c>
      <c r="F1381" s="28">
        <v>31542</v>
      </c>
      <c r="G1381" t="s">
        <v>145</v>
      </c>
      <c r="H1381" t="s">
        <v>34</v>
      </c>
      <c r="I1381">
        <v>3</v>
      </c>
      <c r="J1381" t="s">
        <v>3464</v>
      </c>
      <c r="K1381" s="19" t="str">
        <f t="shared" si="126"/>
        <v>m</v>
      </c>
      <c r="L1381" s="19" t="str">
        <f t="shared" si="130"/>
        <v>WC</v>
      </c>
      <c r="M1381" s="19" t="str">
        <f t="shared" si="131"/>
        <v>2024</v>
      </c>
      <c r="N1381" s="19" t="str">
        <f t="shared" si="127"/>
        <v>2024 WC 3</v>
      </c>
      <c r="O1381" s="19">
        <f>INDEX('Points ref'!B:B, MATCH($N1381, 'Points ref'!A:A, 0))</f>
        <v>140</v>
      </c>
      <c r="P1381" s="21" t="str">
        <f t="shared" si="128"/>
        <v>[KAZ] SAPISHEV, Samat (a56abecc)</v>
      </c>
      <c r="Q1381" s="30">
        <f t="shared" ca="1" si="129"/>
        <v>39</v>
      </c>
    </row>
    <row r="1382" spans="1:17" x14ac:dyDescent="0.2">
      <c r="A1382" t="s">
        <v>3532</v>
      </c>
      <c r="B1382" t="s">
        <v>999</v>
      </c>
      <c r="C1382" t="s">
        <v>3533</v>
      </c>
      <c r="D1382" t="s">
        <v>3534</v>
      </c>
      <c r="E1382">
        <v>1</v>
      </c>
      <c r="F1382" s="28">
        <v>32148</v>
      </c>
      <c r="G1382" t="s">
        <v>145</v>
      </c>
      <c r="H1382" t="s">
        <v>51</v>
      </c>
      <c r="I1382">
        <v>1</v>
      </c>
      <c r="J1382" t="s">
        <v>3464</v>
      </c>
      <c r="K1382" s="19" t="str">
        <f t="shared" si="126"/>
        <v>m</v>
      </c>
      <c r="L1382" s="19" t="str">
        <f t="shared" si="130"/>
        <v>WC</v>
      </c>
      <c r="M1382" s="19" t="str">
        <f t="shared" si="131"/>
        <v>2024</v>
      </c>
      <c r="N1382" s="19" t="str">
        <f t="shared" si="127"/>
        <v>2024 WC 1</v>
      </c>
      <c r="O1382" s="19">
        <f>INDEX('Points ref'!B:B, MATCH($N1382, 'Points ref'!A:A, 0))</f>
        <v>350</v>
      </c>
      <c r="P1382" s="21" t="str">
        <f t="shared" si="128"/>
        <v>[MGL] DOVDON, Altansukh (aedc6587)</v>
      </c>
      <c r="Q1382" s="30">
        <f t="shared" ca="1" si="129"/>
        <v>37</v>
      </c>
    </row>
    <row r="1383" spans="1:17" x14ac:dyDescent="0.2">
      <c r="A1383" t="s">
        <v>1022</v>
      </c>
      <c r="B1383" t="s">
        <v>999</v>
      </c>
      <c r="C1383" t="s">
        <v>1023</v>
      </c>
      <c r="D1383" t="s">
        <v>1024</v>
      </c>
      <c r="E1383">
        <v>1</v>
      </c>
      <c r="F1383" s="28">
        <v>31137</v>
      </c>
      <c r="G1383" t="s">
        <v>145</v>
      </c>
      <c r="H1383" t="s">
        <v>51</v>
      </c>
      <c r="I1383">
        <v>2</v>
      </c>
      <c r="J1383" t="s">
        <v>3464</v>
      </c>
      <c r="K1383" s="19" t="str">
        <f t="shared" si="126"/>
        <v>m</v>
      </c>
      <c r="L1383" s="19" t="str">
        <f t="shared" si="130"/>
        <v>WC</v>
      </c>
      <c r="M1383" s="19" t="str">
        <f t="shared" si="131"/>
        <v>2024</v>
      </c>
      <c r="N1383" s="19" t="str">
        <f t="shared" si="127"/>
        <v>2024 WC 2</v>
      </c>
      <c r="O1383" s="19">
        <f>INDEX('Points ref'!B:B, MATCH($N1383, 'Points ref'!A:A, 0))</f>
        <v>210</v>
      </c>
      <c r="P1383" s="21" t="str">
        <f t="shared" si="128"/>
        <v>[MGL] CHINCHULUUN, Bayarmagnai (f35ddf47)</v>
      </c>
      <c r="Q1383" s="30">
        <f t="shared" ca="1" si="129"/>
        <v>40</v>
      </c>
    </row>
    <row r="1384" spans="1:17" x14ac:dyDescent="0.2">
      <c r="A1384" t="s">
        <v>1025</v>
      </c>
      <c r="B1384" t="s">
        <v>1026</v>
      </c>
      <c r="C1384" t="s">
        <v>1027</v>
      </c>
      <c r="D1384" t="s">
        <v>1028</v>
      </c>
      <c r="E1384">
        <v>1</v>
      </c>
      <c r="F1384" s="28">
        <v>31443</v>
      </c>
      <c r="G1384" t="s">
        <v>145</v>
      </c>
      <c r="H1384" t="s">
        <v>51</v>
      </c>
      <c r="I1384">
        <v>3</v>
      </c>
      <c r="J1384" t="s">
        <v>3464</v>
      </c>
      <c r="K1384" s="19" t="str">
        <f t="shared" si="126"/>
        <v>m</v>
      </c>
      <c r="L1384" s="19" t="str">
        <f t="shared" si="130"/>
        <v>WC</v>
      </c>
      <c r="M1384" s="19" t="str">
        <f t="shared" si="131"/>
        <v>2024</v>
      </c>
      <c r="N1384" s="19" t="str">
        <f t="shared" si="127"/>
        <v>2024 WC 3</v>
      </c>
      <c r="O1384" s="19">
        <f>INDEX('Points ref'!B:B, MATCH($N1384, 'Points ref'!A:A, 0))</f>
        <v>140</v>
      </c>
      <c r="P1384" s="21" t="str">
        <f t="shared" si="128"/>
        <v>[KGZ] BAIALINOV, Islam (114124dd)</v>
      </c>
      <c r="Q1384" s="30">
        <f t="shared" ca="1" si="129"/>
        <v>39</v>
      </c>
    </row>
    <row r="1385" spans="1:17" x14ac:dyDescent="0.2">
      <c r="A1385" t="s">
        <v>3535</v>
      </c>
      <c r="B1385" t="s">
        <v>936</v>
      </c>
      <c r="C1385" t="s">
        <v>3536</v>
      </c>
      <c r="D1385" t="s">
        <v>3537</v>
      </c>
      <c r="E1385">
        <v>1</v>
      </c>
      <c r="F1385" s="28">
        <v>31573</v>
      </c>
      <c r="G1385" t="s">
        <v>145</v>
      </c>
      <c r="H1385" t="s">
        <v>51</v>
      </c>
      <c r="I1385">
        <v>3</v>
      </c>
      <c r="J1385" t="s">
        <v>3464</v>
      </c>
      <c r="K1385" s="19" t="str">
        <f t="shared" si="126"/>
        <v>m</v>
      </c>
      <c r="L1385" s="19" t="str">
        <f t="shared" si="130"/>
        <v>WC</v>
      </c>
      <c r="M1385" s="19" t="str">
        <f t="shared" si="131"/>
        <v>2024</v>
      </c>
      <c r="N1385" s="19" t="str">
        <f t="shared" si="127"/>
        <v>2024 WC 3</v>
      </c>
      <c r="O1385" s="19">
        <f>INDEX('Points ref'!B:B, MATCH($N1385, 'Points ref'!A:A, 0))</f>
        <v>140</v>
      </c>
      <c r="P1385" s="21" t="str">
        <f t="shared" si="128"/>
        <v>[BRA] NETO, Pedro' (2428b4a3)</v>
      </c>
      <c r="Q1385" s="30">
        <f t="shared" ca="1" si="129"/>
        <v>39</v>
      </c>
    </row>
    <row r="1386" spans="1:17" x14ac:dyDescent="0.2">
      <c r="A1386" t="s">
        <v>950</v>
      </c>
      <c r="B1386" t="s">
        <v>923</v>
      </c>
      <c r="C1386" t="s">
        <v>951</v>
      </c>
      <c r="D1386" t="s">
        <v>952</v>
      </c>
      <c r="E1386">
        <v>1</v>
      </c>
      <c r="F1386" s="28">
        <v>32783</v>
      </c>
      <c r="G1386" t="s">
        <v>145</v>
      </c>
      <c r="H1386" t="s">
        <v>66</v>
      </c>
      <c r="I1386">
        <v>1</v>
      </c>
      <c r="J1386" t="s">
        <v>3464</v>
      </c>
      <c r="K1386" s="19" t="str">
        <f t="shared" si="126"/>
        <v>m</v>
      </c>
      <c r="L1386" s="19" t="str">
        <f t="shared" si="130"/>
        <v>WC</v>
      </c>
      <c r="M1386" s="19" t="str">
        <f t="shared" si="131"/>
        <v>2024</v>
      </c>
      <c r="N1386" s="19" t="str">
        <f t="shared" si="127"/>
        <v>2024 WC 1</v>
      </c>
      <c r="O1386" s="19">
        <f>INDEX('Points ref'!B:B, MATCH($N1386, 'Points ref'!A:A, 0))</f>
        <v>350</v>
      </c>
      <c r="P1386" s="21" t="str">
        <f t="shared" si="128"/>
        <v>[KAZ] MANASBAYEV, Bekzat (c84bdc51)</v>
      </c>
      <c r="Q1386" s="30">
        <f t="shared" ca="1" si="129"/>
        <v>36</v>
      </c>
    </row>
    <row r="1387" spans="1:17" x14ac:dyDescent="0.2">
      <c r="A1387" t="s">
        <v>3538</v>
      </c>
      <c r="B1387" t="s">
        <v>53</v>
      </c>
      <c r="C1387" t="s">
        <v>3539</v>
      </c>
      <c r="D1387" t="s">
        <v>3540</v>
      </c>
      <c r="E1387">
        <v>1</v>
      </c>
      <c r="F1387" s="28">
        <v>32479</v>
      </c>
      <c r="G1387" t="s">
        <v>145</v>
      </c>
      <c r="H1387" t="s">
        <v>66</v>
      </c>
      <c r="I1387">
        <v>2</v>
      </c>
      <c r="J1387" t="s">
        <v>3464</v>
      </c>
      <c r="K1387" s="19" t="str">
        <f t="shared" si="126"/>
        <v>m</v>
      </c>
      <c r="L1387" s="19" t="str">
        <f t="shared" si="130"/>
        <v>WC</v>
      </c>
      <c r="M1387" s="19" t="str">
        <f t="shared" si="131"/>
        <v>2024</v>
      </c>
      <c r="N1387" s="19" t="str">
        <f t="shared" si="127"/>
        <v>2024 WC 2</v>
      </c>
      <c r="O1387" s="19">
        <f>INDEX('Points ref'!B:B, MATCH($N1387, 'Points ref'!A:A, 0))</f>
        <v>210</v>
      </c>
      <c r="P1387" s="21" t="str">
        <f t="shared" si="128"/>
        <v>[GER] DOTZLER, Vinzenz (2b5fe9cd)</v>
      </c>
      <c r="Q1387" s="30">
        <f t="shared" ca="1" si="129"/>
        <v>37</v>
      </c>
    </row>
    <row r="1388" spans="1:17" x14ac:dyDescent="0.2">
      <c r="A1388" t="s">
        <v>3541</v>
      </c>
      <c r="B1388" t="s">
        <v>923</v>
      </c>
      <c r="C1388" t="s">
        <v>3542</v>
      </c>
      <c r="D1388" t="s">
        <v>3543</v>
      </c>
      <c r="E1388">
        <v>1</v>
      </c>
      <c r="F1388" s="28">
        <v>32346</v>
      </c>
      <c r="G1388" t="s">
        <v>145</v>
      </c>
      <c r="H1388" t="s">
        <v>66</v>
      </c>
      <c r="I1388">
        <v>3</v>
      </c>
      <c r="J1388" t="s">
        <v>3464</v>
      </c>
      <c r="K1388" s="19" t="str">
        <f t="shared" si="126"/>
        <v>m</v>
      </c>
      <c r="L1388" s="19" t="str">
        <f t="shared" si="130"/>
        <v>WC</v>
      </c>
      <c r="M1388" s="19" t="str">
        <f t="shared" si="131"/>
        <v>2024</v>
      </c>
      <c r="N1388" s="19" t="str">
        <f t="shared" si="127"/>
        <v>2024 WC 3</v>
      </c>
      <c r="O1388" s="19">
        <f>INDEX('Points ref'!B:B, MATCH($N1388, 'Points ref'!A:A, 0))</f>
        <v>140</v>
      </c>
      <c r="P1388" s="21" t="str">
        <f t="shared" si="128"/>
        <v>[KAZ] MALKEY, Aidynbek (4855392a)</v>
      </c>
      <c r="Q1388" s="30">
        <f t="shared" ca="1" si="129"/>
        <v>37</v>
      </c>
    </row>
    <row r="1389" spans="1:17" x14ac:dyDescent="0.2">
      <c r="A1389" t="s">
        <v>1034</v>
      </c>
      <c r="B1389" t="s">
        <v>16</v>
      </c>
      <c r="C1389" t="s">
        <v>1035</v>
      </c>
      <c r="D1389" t="s">
        <v>1036</v>
      </c>
      <c r="E1389">
        <v>1</v>
      </c>
      <c r="F1389" s="28">
        <v>31930</v>
      </c>
      <c r="G1389" t="s">
        <v>145</v>
      </c>
      <c r="H1389" t="s">
        <v>66</v>
      </c>
      <c r="I1389">
        <v>3</v>
      </c>
      <c r="J1389" t="s">
        <v>3464</v>
      </c>
      <c r="K1389" s="19" t="str">
        <f t="shared" si="126"/>
        <v>m</v>
      </c>
      <c r="L1389" s="19" t="str">
        <f t="shared" si="130"/>
        <v>WC</v>
      </c>
      <c r="M1389" s="19" t="str">
        <f t="shared" si="131"/>
        <v>2024</v>
      </c>
      <c r="N1389" s="19" t="str">
        <f t="shared" si="127"/>
        <v>2024 WC 3</v>
      </c>
      <c r="O1389" s="19">
        <f>INDEX('Points ref'!B:B, MATCH($N1389, 'Points ref'!A:A, 0))</f>
        <v>140</v>
      </c>
      <c r="P1389" s="21" t="str">
        <f t="shared" si="128"/>
        <v>[FRA] CONDOMINES, Clement (d1d9a199)</v>
      </c>
      <c r="Q1389" s="30">
        <f t="shared" ca="1" si="129"/>
        <v>38</v>
      </c>
    </row>
    <row r="1390" spans="1:17" x14ac:dyDescent="0.2">
      <c r="A1390" t="s">
        <v>3544</v>
      </c>
      <c r="B1390" t="s">
        <v>57</v>
      </c>
      <c r="C1390" t="s">
        <v>1140</v>
      </c>
      <c r="D1390" t="s">
        <v>3545</v>
      </c>
      <c r="E1390">
        <v>1</v>
      </c>
      <c r="F1390" s="28">
        <v>31819</v>
      </c>
      <c r="G1390" t="s">
        <v>145</v>
      </c>
      <c r="H1390" t="s">
        <v>79</v>
      </c>
      <c r="I1390">
        <v>1</v>
      </c>
      <c r="J1390" t="s">
        <v>3464</v>
      </c>
      <c r="K1390" s="19" t="str">
        <f t="shared" si="126"/>
        <v>m</v>
      </c>
      <c r="L1390" s="19" t="str">
        <f t="shared" si="130"/>
        <v>WC</v>
      </c>
      <c r="M1390" s="19" t="str">
        <f t="shared" si="131"/>
        <v>2024</v>
      </c>
      <c r="N1390" s="19" t="str">
        <f t="shared" si="127"/>
        <v>2024 WC 1</v>
      </c>
      <c r="O1390" s="19">
        <f>INDEX('Points ref'!B:B, MATCH($N1390, 'Points ref'!A:A, 0))</f>
        <v>350</v>
      </c>
      <c r="P1390" s="21" t="str">
        <f t="shared" si="128"/>
        <v>[EST] MARMELJUK, Aleksandr (75dafff3)</v>
      </c>
      <c r="Q1390" s="30">
        <f t="shared" ca="1" si="129"/>
        <v>38</v>
      </c>
    </row>
    <row r="1391" spans="1:17" x14ac:dyDescent="0.2">
      <c r="A1391" t="s">
        <v>1031</v>
      </c>
      <c r="B1391" t="s">
        <v>923</v>
      </c>
      <c r="C1391" t="s">
        <v>1032</v>
      </c>
      <c r="D1391" t="s">
        <v>1033</v>
      </c>
      <c r="E1391">
        <v>1</v>
      </c>
      <c r="F1391" s="28">
        <v>32168</v>
      </c>
      <c r="G1391" t="s">
        <v>145</v>
      </c>
      <c r="H1391" t="s">
        <v>79</v>
      </c>
      <c r="I1391">
        <v>2</v>
      </c>
      <c r="J1391" t="s">
        <v>3464</v>
      </c>
      <c r="K1391" s="19" t="str">
        <f t="shared" si="126"/>
        <v>m</v>
      </c>
      <c r="L1391" s="19" t="str">
        <f t="shared" si="130"/>
        <v>WC</v>
      </c>
      <c r="M1391" s="19" t="str">
        <f t="shared" si="131"/>
        <v>2024</v>
      </c>
      <c r="N1391" s="19" t="str">
        <f t="shared" si="127"/>
        <v>2024 WC 2</v>
      </c>
      <c r="O1391" s="19">
        <f>INDEX('Points ref'!B:B, MATCH($N1391, 'Points ref'!A:A, 0))</f>
        <v>210</v>
      </c>
      <c r="P1391" s="21" t="str">
        <f t="shared" si="128"/>
        <v>[KAZ] KORGANOV, Avazbek (58db313b)</v>
      </c>
      <c r="Q1391" s="30">
        <f t="shared" ca="1" si="129"/>
        <v>37</v>
      </c>
    </row>
    <row r="1392" spans="1:17" x14ac:dyDescent="0.2">
      <c r="A1392" t="s">
        <v>965</v>
      </c>
      <c r="B1392" t="s">
        <v>936</v>
      </c>
      <c r="C1392" t="s">
        <v>966</v>
      </c>
      <c r="D1392" t="s">
        <v>967</v>
      </c>
      <c r="E1392">
        <v>1</v>
      </c>
      <c r="F1392" s="28">
        <v>32520</v>
      </c>
      <c r="G1392" t="s">
        <v>145</v>
      </c>
      <c r="H1392" t="s">
        <v>79</v>
      </c>
      <c r="I1392">
        <v>3</v>
      </c>
      <c r="J1392" t="s">
        <v>3464</v>
      </c>
      <c r="K1392" s="19" t="str">
        <f t="shared" si="126"/>
        <v>m</v>
      </c>
      <c r="L1392" s="19" t="str">
        <f t="shared" si="130"/>
        <v>WC</v>
      </c>
      <c r="M1392" s="19" t="str">
        <f t="shared" si="131"/>
        <v>2024</v>
      </c>
      <c r="N1392" s="19" t="str">
        <f t="shared" si="127"/>
        <v>2024 WC 3</v>
      </c>
      <c r="O1392" s="19">
        <f>INDEX('Points ref'!B:B, MATCH($N1392, 'Points ref'!A:A, 0))</f>
        <v>140</v>
      </c>
      <c r="P1392" s="21" t="str">
        <f t="shared" si="128"/>
        <v>[BRA] JESUS, Ricardo (1cff7be8)</v>
      </c>
      <c r="Q1392" s="30">
        <f t="shared" ca="1" si="129"/>
        <v>36</v>
      </c>
    </row>
    <row r="1393" spans="1:17" x14ac:dyDescent="0.2">
      <c r="A1393" t="s">
        <v>191</v>
      </c>
      <c r="B1393" t="s">
        <v>44</v>
      </c>
      <c r="C1393" t="s">
        <v>192</v>
      </c>
      <c r="D1393" t="s">
        <v>193</v>
      </c>
      <c r="E1393">
        <v>1</v>
      </c>
      <c r="F1393" s="28">
        <v>31883</v>
      </c>
      <c r="G1393" t="s">
        <v>145</v>
      </c>
      <c r="H1393" t="s">
        <v>79</v>
      </c>
      <c r="I1393">
        <v>3</v>
      </c>
      <c r="J1393" t="s">
        <v>3464</v>
      </c>
      <c r="K1393" s="19" t="str">
        <f t="shared" si="126"/>
        <v>m</v>
      </c>
      <c r="L1393" s="19" t="str">
        <f t="shared" si="130"/>
        <v>WC</v>
      </c>
      <c r="M1393" s="19" t="str">
        <f t="shared" si="131"/>
        <v>2024</v>
      </c>
      <c r="N1393" s="19" t="str">
        <f t="shared" si="127"/>
        <v>2024 WC 3</v>
      </c>
      <c r="O1393" s="19">
        <f>INDEX('Points ref'!B:B, MATCH($N1393, 'Points ref'!A:A, 0))</f>
        <v>140</v>
      </c>
      <c r="P1393" s="21" t="str">
        <f t="shared" si="128"/>
        <v>[BEL] HANCI, Osman (3727dce5)</v>
      </c>
      <c r="Q1393" s="30">
        <f t="shared" ca="1" si="129"/>
        <v>38</v>
      </c>
    </row>
    <row r="1394" spans="1:17" x14ac:dyDescent="0.2">
      <c r="A1394" t="s">
        <v>3546</v>
      </c>
      <c r="B1394" t="s">
        <v>16</v>
      </c>
      <c r="C1394" t="s">
        <v>3547</v>
      </c>
      <c r="D1394" t="s">
        <v>3548</v>
      </c>
      <c r="E1394">
        <v>1</v>
      </c>
      <c r="F1394" s="28">
        <v>31182</v>
      </c>
      <c r="G1394" t="s">
        <v>145</v>
      </c>
      <c r="H1394" t="s">
        <v>93</v>
      </c>
      <c r="I1394">
        <v>1</v>
      </c>
      <c r="J1394" t="s">
        <v>3464</v>
      </c>
      <c r="K1394" s="19" t="str">
        <f t="shared" si="126"/>
        <v>m</v>
      </c>
      <c r="L1394" s="19" t="str">
        <f t="shared" si="130"/>
        <v>WC</v>
      </c>
      <c r="M1394" s="19" t="str">
        <f t="shared" si="131"/>
        <v>2024</v>
      </c>
      <c r="N1394" s="19" t="str">
        <f t="shared" si="127"/>
        <v>2024 WC 1</v>
      </c>
      <c r="O1394" s="19">
        <f>INDEX('Points ref'!B:B, MATCH($N1394, 'Points ref'!A:A, 0))</f>
        <v>350</v>
      </c>
      <c r="P1394" s="21" t="str">
        <f t="shared" si="128"/>
        <v>[FRA] GOBERT, Ludovic (6fb5d889)</v>
      </c>
      <c r="Q1394" s="30">
        <f t="shared" ca="1" si="129"/>
        <v>40</v>
      </c>
    </row>
    <row r="1395" spans="1:17" x14ac:dyDescent="0.2">
      <c r="A1395" t="s">
        <v>1053</v>
      </c>
      <c r="B1395" t="s">
        <v>936</v>
      </c>
      <c r="C1395" t="s">
        <v>1054</v>
      </c>
      <c r="D1395" t="s">
        <v>1055</v>
      </c>
      <c r="E1395">
        <v>1</v>
      </c>
      <c r="F1395" s="28">
        <v>32111</v>
      </c>
      <c r="G1395" t="s">
        <v>145</v>
      </c>
      <c r="H1395" t="s">
        <v>93</v>
      </c>
      <c r="I1395">
        <v>2</v>
      </c>
      <c r="J1395" t="s">
        <v>3464</v>
      </c>
      <c r="K1395" s="19" t="str">
        <f t="shared" si="126"/>
        <v>m</v>
      </c>
      <c r="L1395" s="19" t="str">
        <f t="shared" si="130"/>
        <v>WC</v>
      </c>
      <c r="M1395" s="19" t="str">
        <f t="shared" si="131"/>
        <v>2024</v>
      </c>
      <c r="N1395" s="19" t="str">
        <f t="shared" si="127"/>
        <v>2024 WC 2</v>
      </c>
      <c r="O1395" s="19">
        <f>INDEX('Points ref'!B:B, MATCH($N1395, 'Points ref'!A:A, 0))</f>
        <v>210</v>
      </c>
      <c r="P1395" s="21" t="str">
        <f t="shared" si="128"/>
        <v>[BRA] KUBO, Leonardo (e6599d8b)</v>
      </c>
      <c r="Q1395" s="30">
        <f t="shared" ca="1" si="129"/>
        <v>38</v>
      </c>
    </row>
    <row r="1396" spans="1:17" x14ac:dyDescent="0.2">
      <c r="A1396" t="s">
        <v>211</v>
      </c>
      <c r="B1396" t="s">
        <v>27</v>
      </c>
      <c r="C1396" t="s">
        <v>212</v>
      </c>
      <c r="D1396" t="s">
        <v>213</v>
      </c>
      <c r="E1396">
        <v>1</v>
      </c>
      <c r="F1396" s="28">
        <v>31723</v>
      </c>
      <c r="G1396" t="s">
        <v>145</v>
      </c>
      <c r="H1396" t="s">
        <v>93</v>
      </c>
      <c r="I1396">
        <v>3</v>
      </c>
      <c r="J1396" t="s">
        <v>3464</v>
      </c>
      <c r="K1396" s="19" t="str">
        <f t="shared" si="126"/>
        <v>m</v>
      </c>
      <c r="L1396" s="19" t="str">
        <f t="shared" si="130"/>
        <v>WC</v>
      </c>
      <c r="M1396" s="19" t="str">
        <f t="shared" si="131"/>
        <v>2024</v>
      </c>
      <c r="N1396" s="19" t="str">
        <f t="shared" si="127"/>
        <v>2024 WC 3</v>
      </c>
      <c r="O1396" s="19">
        <f>INDEX('Points ref'!B:B, MATCH($N1396, 'Points ref'!A:A, 0))</f>
        <v>140</v>
      </c>
      <c r="P1396" s="21" t="str">
        <f t="shared" si="128"/>
        <v>[ITA] TANDOI, Thomas (5afd13aa)</v>
      </c>
      <c r="Q1396" s="30">
        <f t="shared" ca="1" si="129"/>
        <v>39</v>
      </c>
    </row>
    <row r="1397" spans="1:17" x14ac:dyDescent="0.2">
      <c r="A1397" t="s">
        <v>3549</v>
      </c>
      <c r="B1397" t="s">
        <v>31</v>
      </c>
      <c r="C1397" t="s">
        <v>3550</v>
      </c>
      <c r="D1397" t="s">
        <v>3551</v>
      </c>
      <c r="E1397">
        <v>1</v>
      </c>
      <c r="F1397" s="28">
        <v>31068</v>
      </c>
      <c r="G1397" t="s">
        <v>145</v>
      </c>
      <c r="H1397" t="s">
        <v>93</v>
      </c>
      <c r="I1397">
        <v>3</v>
      </c>
      <c r="J1397" t="s">
        <v>3464</v>
      </c>
      <c r="K1397" s="19" t="str">
        <f t="shared" si="126"/>
        <v>m</v>
      </c>
      <c r="L1397" s="19" t="str">
        <f t="shared" si="130"/>
        <v>WC</v>
      </c>
      <c r="M1397" s="19" t="str">
        <f t="shared" si="131"/>
        <v>2024</v>
      </c>
      <c r="N1397" s="19" t="str">
        <f t="shared" si="127"/>
        <v>2024 WC 3</v>
      </c>
      <c r="O1397" s="19">
        <f>INDEX('Points ref'!B:B, MATCH($N1397, 'Points ref'!A:A, 0))</f>
        <v>140</v>
      </c>
      <c r="P1397" s="21" t="str">
        <f t="shared" si="128"/>
        <v>[GEO] ZHORZHOLIANI, Lomeri (9261c129)</v>
      </c>
      <c r="Q1397" s="30">
        <f t="shared" ca="1" si="129"/>
        <v>40</v>
      </c>
    </row>
    <row r="1398" spans="1:17" x14ac:dyDescent="0.2">
      <c r="A1398" t="s">
        <v>3552</v>
      </c>
      <c r="B1398" t="s">
        <v>936</v>
      </c>
      <c r="C1398" t="s">
        <v>3553</v>
      </c>
      <c r="D1398" t="s">
        <v>3554</v>
      </c>
      <c r="E1398">
        <v>1</v>
      </c>
      <c r="F1398" s="28">
        <v>32205</v>
      </c>
      <c r="G1398" t="s">
        <v>145</v>
      </c>
      <c r="H1398" t="s">
        <v>106</v>
      </c>
      <c r="I1398">
        <v>1</v>
      </c>
      <c r="J1398" t="s">
        <v>3464</v>
      </c>
      <c r="K1398" s="19" t="str">
        <f t="shared" si="126"/>
        <v>m</v>
      </c>
      <c r="L1398" s="19" t="str">
        <f t="shared" si="130"/>
        <v>WC</v>
      </c>
      <c r="M1398" s="19" t="str">
        <f t="shared" si="131"/>
        <v>2024</v>
      </c>
      <c r="N1398" s="19" t="str">
        <f t="shared" si="127"/>
        <v>2024 WC 1</v>
      </c>
      <c r="O1398" s="19">
        <f>INDEX('Points ref'!B:B, MATCH($N1398, 'Points ref'!A:A, 0))</f>
        <v>350</v>
      </c>
      <c r="P1398" s="21" t="str">
        <f t="shared" si="128"/>
        <v>[BRA] FILHO, Rubens (72a7122e)</v>
      </c>
      <c r="Q1398" s="30">
        <f t="shared" ca="1" si="129"/>
        <v>37</v>
      </c>
    </row>
    <row r="1399" spans="1:17" x14ac:dyDescent="0.2">
      <c r="A1399" t="s">
        <v>3555</v>
      </c>
      <c r="B1399" t="s">
        <v>1277</v>
      </c>
      <c r="C1399" t="s">
        <v>3556</v>
      </c>
      <c r="D1399" t="s">
        <v>3557</v>
      </c>
      <c r="E1399">
        <v>1</v>
      </c>
      <c r="F1399" s="28">
        <v>31176</v>
      </c>
      <c r="G1399" t="s">
        <v>145</v>
      </c>
      <c r="H1399" t="s">
        <v>106</v>
      </c>
      <c r="I1399">
        <v>2</v>
      </c>
      <c r="J1399" t="s">
        <v>3464</v>
      </c>
      <c r="K1399" s="19" t="str">
        <f t="shared" si="126"/>
        <v>m</v>
      </c>
      <c r="L1399" s="19" t="str">
        <f t="shared" si="130"/>
        <v>WC</v>
      </c>
      <c r="M1399" s="19" t="str">
        <f t="shared" si="131"/>
        <v>2024</v>
      </c>
      <c r="N1399" s="19" t="str">
        <f t="shared" si="127"/>
        <v>2024 WC 2</v>
      </c>
      <c r="O1399" s="19">
        <f>INDEX('Points ref'!B:B, MATCH($N1399, 'Points ref'!A:A, 0))</f>
        <v>210</v>
      </c>
      <c r="P1399" s="21" t="str">
        <f t="shared" si="128"/>
        <v>[CAN] ALLEN, Jeff (9a2494c3)</v>
      </c>
      <c r="Q1399" s="30">
        <f t="shared" ca="1" si="129"/>
        <v>40</v>
      </c>
    </row>
    <row r="1400" spans="1:17" x14ac:dyDescent="0.2">
      <c r="A1400" t="s">
        <v>3558</v>
      </c>
      <c r="B1400" t="s">
        <v>2107</v>
      </c>
      <c r="C1400" t="s">
        <v>3356</v>
      </c>
      <c r="D1400" t="s">
        <v>3559</v>
      </c>
      <c r="E1400">
        <v>1</v>
      </c>
      <c r="F1400" s="28">
        <v>31747</v>
      </c>
      <c r="G1400" t="s">
        <v>145</v>
      </c>
      <c r="H1400" t="s">
        <v>106</v>
      </c>
      <c r="I1400">
        <v>3</v>
      </c>
      <c r="J1400" t="s">
        <v>3464</v>
      </c>
      <c r="K1400" s="19" t="str">
        <f t="shared" si="126"/>
        <v>m</v>
      </c>
      <c r="L1400" s="19" t="str">
        <f t="shared" si="130"/>
        <v>WC</v>
      </c>
      <c r="M1400" s="19" t="str">
        <f t="shared" si="131"/>
        <v>2024</v>
      </c>
      <c r="N1400" s="19" t="str">
        <f t="shared" si="127"/>
        <v>2024 WC 3</v>
      </c>
      <c r="O1400" s="19">
        <f>INDEX('Points ref'!B:B, MATCH($N1400, 'Points ref'!A:A, 0))</f>
        <v>140</v>
      </c>
      <c r="P1400" s="21" t="str">
        <f t="shared" si="128"/>
        <v>[MNE] VUKOTIC, Dimitrije (eea4686f)</v>
      </c>
      <c r="Q1400" s="30">
        <f t="shared" ca="1" si="129"/>
        <v>39</v>
      </c>
    </row>
    <row r="1401" spans="1:17" x14ac:dyDescent="0.2">
      <c r="A1401" t="s">
        <v>3560</v>
      </c>
      <c r="B1401" t="s">
        <v>999</v>
      </c>
      <c r="C1401" t="s">
        <v>3561</v>
      </c>
      <c r="D1401" t="s">
        <v>3562</v>
      </c>
      <c r="E1401">
        <v>1</v>
      </c>
      <c r="F1401" s="28">
        <v>31156</v>
      </c>
      <c r="G1401" t="s">
        <v>145</v>
      </c>
      <c r="H1401" t="s">
        <v>106</v>
      </c>
      <c r="I1401">
        <v>3</v>
      </c>
      <c r="J1401" t="s">
        <v>3464</v>
      </c>
      <c r="K1401" s="19" t="str">
        <f t="shared" si="126"/>
        <v>m</v>
      </c>
      <c r="L1401" s="19" t="str">
        <f t="shared" si="130"/>
        <v>WC</v>
      </c>
      <c r="M1401" s="19" t="str">
        <f t="shared" si="131"/>
        <v>2024</v>
      </c>
      <c r="N1401" s="19" t="str">
        <f t="shared" si="127"/>
        <v>2024 WC 3</v>
      </c>
      <c r="O1401" s="19">
        <f>INDEX('Points ref'!B:B, MATCH($N1401, 'Points ref'!A:A, 0))</f>
        <v>140</v>
      </c>
      <c r="P1401" s="21" t="str">
        <f t="shared" si="128"/>
        <v>[MGL] BUNDDORJ, Janchivdorj (72238de3)</v>
      </c>
      <c r="Q1401" s="30">
        <f t="shared" ca="1" si="129"/>
        <v>40</v>
      </c>
    </row>
    <row r="1402" spans="1:17" x14ac:dyDescent="0.2">
      <c r="A1402" t="s">
        <v>3563</v>
      </c>
      <c r="B1402" t="s">
        <v>1026</v>
      </c>
      <c r="C1402" t="s">
        <v>3564</v>
      </c>
      <c r="D1402" t="s">
        <v>3565</v>
      </c>
      <c r="E1402">
        <v>2</v>
      </c>
      <c r="F1402" s="28">
        <v>31854</v>
      </c>
      <c r="G1402" t="s">
        <v>229</v>
      </c>
      <c r="H1402" t="s">
        <v>230</v>
      </c>
      <c r="I1402">
        <v>1</v>
      </c>
      <c r="J1402" t="s">
        <v>3464</v>
      </c>
      <c r="K1402" s="19" t="str">
        <f t="shared" si="126"/>
        <v>w</v>
      </c>
      <c r="L1402" s="19" t="str">
        <f t="shared" si="130"/>
        <v>WC</v>
      </c>
      <c r="M1402" s="19" t="str">
        <f t="shared" si="131"/>
        <v>2024</v>
      </c>
      <c r="N1402" s="19" t="str">
        <f t="shared" si="127"/>
        <v>2024 WC 1</v>
      </c>
      <c r="O1402" s="19">
        <f>INDEX('Points ref'!B:B, MATCH($N1402, 'Points ref'!A:A, 0))</f>
        <v>350</v>
      </c>
      <c r="P1402" s="21" t="str">
        <f t="shared" si="128"/>
        <v>[KGZ] ZHANALIEVA, Aizaada (4597583f)</v>
      </c>
      <c r="Q1402" s="30">
        <f t="shared" ca="1" si="129"/>
        <v>38</v>
      </c>
    </row>
    <row r="1403" spans="1:17" x14ac:dyDescent="0.2">
      <c r="A1403" t="s">
        <v>3566</v>
      </c>
      <c r="B1403" t="s">
        <v>923</v>
      </c>
      <c r="C1403" t="s">
        <v>3567</v>
      </c>
      <c r="D1403" t="s">
        <v>3568</v>
      </c>
      <c r="E1403">
        <v>2</v>
      </c>
      <c r="F1403" s="28">
        <v>31601</v>
      </c>
      <c r="G1403" t="s">
        <v>229</v>
      </c>
      <c r="H1403" t="s">
        <v>230</v>
      </c>
      <c r="I1403">
        <v>2</v>
      </c>
      <c r="J1403" t="s">
        <v>3464</v>
      </c>
      <c r="K1403" s="19" t="str">
        <f t="shared" si="126"/>
        <v>w</v>
      </c>
      <c r="L1403" s="19" t="str">
        <f t="shared" si="130"/>
        <v>WC</v>
      </c>
      <c r="M1403" s="19" t="str">
        <f t="shared" si="131"/>
        <v>2024</v>
      </c>
      <c r="N1403" s="19" t="str">
        <f t="shared" si="127"/>
        <v>2024 WC 2</v>
      </c>
      <c r="O1403" s="19">
        <f>INDEX('Points ref'!B:B, MATCH($N1403, 'Points ref'!A:A, 0))</f>
        <v>210</v>
      </c>
      <c r="P1403" s="21" t="str">
        <f t="shared" si="128"/>
        <v>[KAZ] NURGAZINA, Kelbet (3d753d91)</v>
      </c>
      <c r="Q1403" s="30">
        <f t="shared" ca="1" si="129"/>
        <v>39</v>
      </c>
    </row>
    <row r="1404" spans="1:17" x14ac:dyDescent="0.2">
      <c r="A1404" t="s">
        <v>3569</v>
      </c>
      <c r="B1404" t="s">
        <v>1195</v>
      </c>
      <c r="C1404" t="s">
        <v>3570</v>
      </c>
      <c r="D1404" t="s">
        <v>3571</v>
      </c>
      <c r="E1404">
        <v>2</v>
      </c>
      <c r="F1404" s="28">
        <v>31613</v>
      </c>
      <c r="G1404" t="s">
        <v>229</v>
      </c>
      <c r="H1404" t="s">
        <v>230</v>
      </c>
      <c r="I1404">
        <v>3</v>
      </c>
      <c r="J1404" t="s">
        <v>3464</v>
      </c>
      <c r="K1404" s="19" t="str">
        <f t="shared" si="126"/>
        <v>w</v>
      </c>
      <c r="L1404" s="19" t="str">
        <f t="shared" si="130"/>
        <v>WC</v>
      </c>
      <c r="M1404" s="19" t="str">
        <f t="shared" si="131"/>
        <v>2024</v>
      </c>
      <c r="N1404" s="19" t="str">
        <f t="shared" si="127"/>
        <v>2024 WC 3</v>
      </c>
      <c r="O1404" s="19">
        <f>INDEX('Points ref'!B:B, MATCH($N1404, 'Points ref'!A:A, 0))</f>
        <v>140</v>
      </c>
      <c r="P1404" s="21" t="str">
        <f t="shared" si="128"/>
        <v>[USA] MATSUURA, Brianna (3e5de6be)</v>
      </c>
      <c r="Q1404" s="30">
        <f t="shared" ca="1" si="129"/>
        <v>39</v>
      </c>
    </row>
    <row r="1405" spans="1:17" x14ac:dyDescent="0.2">
      <c r="A1405" t="s">
        <v>3572</v>
      </c>
      <c r="B1405" t="s">
        <v>1195</v>
      </c>
      <c r="C1405" t="s">
        <v>3573</v>
      </c>
      <c r="D1405" t="s">
        <v>1490</v>
      </c>
      <c r="E1405">
        <v>2</v>
      </c>
      <c r="F1405" s="28">
        <v>33328</v>
      </c>
      <c r="G1405" t="s">
        <v>229</v>
      </c>
      <c r="H1405" t="s">
        <v>237</v>
      </c>
      <c r="I1405">
        <v>1</v>
      </c>
      <c r="J1405" t="s">
        <v>3464</v>
      </c>
      <c r="K1405" s="19" t="str">
        <f t="shared" si="126"/>
        <v>w</v>
      </c>
      <c r="L1405" s="19" t="str">
        <f t="shared" si="130"/>
        <v>WC</v>
      </c>
      <c r="M1405" s="19" t="str">
        <f t="shared" si="131"/>
        <v>2024</v>
      </c>
      <c r="N1405" s="19" t="str">
        <f t="shared" si="127"/>
        <v>2024 WC 1</v>
      </c>
      <c r="O1405" s="19">
        <f>INDEX('Points ref'!B:B, MATCH($N1405, 'Points ref'!A:A, 0))</f>
        <v>350</v>
      </c>
      <c r="P1405" s="21" t="str">
        <f t="shared" si="128"/>
        <v>[USA] VELAZQUEZ, Maria (8d7ae45c)</v>
      </c>
      <c r="Q1405" s="30">
        <f t="shared" ca="1" si="129"/>
        <v>34</v>
      </c>
    </row>
    <row r="1406" spans="1:17" x14ac:dyDescent="0.2">
      <c r="A1406" t="s">
        <v>3574</v>
      </c>
      <c r="B1406" t="s">
        <v>53</v>
      </c>
      <c r="C1406" t="s">
        <v>3575</v>
      </c>
      <c r="D1406" t="s">
        <v>3576</v>
      </c>
      <c r="E1406">
        <v>2</v>
      </c>
      <c r="F1406" s="28">
        <v>32728</v>
      </c>
      <c r="G1406" t="s">
        <v>229</v>
      </c>
      <c r="H1406" t="s">
        <v>237</v>
      </c>
      <c r="I1406">
        <v>2</v>
      </c>
      <c r="J1406" t="s">
        <v>3464</v>
      </c>
      <c r="K1406" s="19" t="str">
        <f t="shared" si="126"/>
        <v>w</v>
      </c>
      <c r="L1406" s="19" t="str">
        <f t="shared" si="130"/>
        <v>WC</v>
      </c>
      <c r="M1406" s="19" t="str">
        <f t="shared" si="131"/>
        <v>2024</v>
      </c>
      <c r="N1406" s="19" t="str">
        <f t="shared" si="127"/>
        <v>2024 WC 2</v>
      </c>
      <c r="O1406" s="19">
        <f>INDEX('Points ref'!B:B, MATCH($N1406, 'Points ref'!A:A, 0))</f>
        <v>210</v>
      </c>
      <c r="P1406" s="21" t="str">
        <f t="shared" si="128"/>
        <v>[GER] BICKO, Jenny (626d8826)</v>
      </c>
      <c r="Q1406" s="30">
        <f t="shared" ca="1" si="129"/>
        <v>36</v>
      </c>
    </row>
    <row r="1407" spans="1:17" x14ac:dyDescent="0.2">
      <c r="A1407" t="s">
        <v>234</v>
      </c>
      <c r="B1407" t="s">
        <v>23</v>
      </c>
      <c r="C1407" t="s">
        <v>235</v>
      </c>
      <c r="D1407" t="s">
        <v>236</v>
      </c>
      <c r="E1407">
        <v>2</v>
      </c>
      <c r="F1407" s="28">
        <v>32507</v>
      </c>
      <c r="G1407" t="s">
        <v>229</v>
      </c>
      <c r="H1407" t="s">
        <v>237</v>
      </c>
      <c r="I1407">
        <v>3</v>
      </c>
      <c r="J1407" t="s">
        <v>3464</v>
      </c>
      <c r="K1407" s="19" t="str">
        <f t="shared" si="126"/>
        <v>w</v>
      </c>
      <c r="L1407" s="19" t="str">
        <f t="shared" si="130"/>
        <v>WC</v>
      </c>
      <c r="M1407" s="19" t="str">
        <f t="shared" si="131"/>
        <v>2024</v>
      </c>
      <c r="N1407" s="19" t="str">
        <f t="shared" si="127"/>
        <v>2024 WC 3</v>
      </c>
      <c r="O1407" s="19">
        <f>INDEX('Points ref'!B:B, MATCH($N1407, 'Points ref'!A:A, 0))</f>
        <v>140</v>
      </c>
      <c r="P1407" s="21" t="str">
        <f t="shared" si="128"/>
        <v>[CZE] SVATON, Ludmila (13c2931e)</v>
      </c>
      <c r="Q1407" s="30">
        <f t="shared" ca="1" si="129"/>
        <v>37</v>
      </c>
    </row>
    <row r="1408" spans="1:17" x14ac:dyDescent="0.2">
      <c r="A1408" t="s">
        <v>1079</v>
      </c>
      <c r="B1408" t="s">
        <v>16</v>
      </c>
      <c r="C1408" t="s">
        <v>1080</v>
      </c>
      <c r="D1408" t="s">
        <v>1081</v>
      </c>
      <c r="E1408">
        <v>2</v>
      </c>
      <c r="F1408" s="28">
        <v>31367</v>
      </c>
      <c r="G1408" t="s">
        <v>229</v>
      </c>
      <c r="H1408" t="s">
        <v>117</v>
      </c>
      <c r="I1408">
        <v>1</v>
      </c>
      <c r="J1408" t="s">
        <v>3464</v>
      </c>
      <c r="K1408" s="19" t="str">
        <f t="shared" si="126"/>
        <v>w</v>
      </c>
      <c r="L1408" s="19" t="str">
        <f t="shared" si="130"/>
        <v>WC</v>
      </c>
      <c r="M1408" s="19" t="str">
        <f t="shared" si="131"/>
        <v>2024</v>
      </c>
      <c r="N1408" s="19" t="str">
        <f t="shared" si="127"/>
        <v>2024 WC 1</v>
      </c>
      <c r="O1408" s="19">
        <f>INDEX('Points ref'!B:B, MATCH($N1408, 'Points ref'!A:A, 0))</f>
        <v>350</v>
      </c>
      <c r="P1408" s="21" t="str">
        <f t="shared" si="128"/>
        <v>[FRA] DURIEZ, Angelique (764f1f97)</v>
      </c>
      <c r="Q1408" s="30">
        <f t="shared" ca="1" si="129"/>
        <v>40</v>
      </c>
    </row>
    <row r="1409" spans="1:17" x14ac:dyDescent="0.2">
      <c r="A1409" t="s">
        <v>3577</v>
      </c>
      <c r="B1409" t="s">
        <v>1195</v>
      </c>
      <c r="C1409" t="s">
        <v>3578</v>
      </c>
      <c r="D1409" t="s">
        <v>3579</v>
      </c>
      <c r="E1409">
        <v>2</v>
      </c>
      <c r="F1409" s="28">
        <v>32564</v>
      </c>
      <c r="G1409" t="s">
        <v>229</v>
      </c>
      <c r="H1409" t="s">
        <v>117</v>
      </c>
      <c r="I1409">
        <v>2</v>
      </c>
      <c r="J1409" t="s">
        <v>3464</v>
      </c>
      <c r="K1409" s="19" t="str">
        <f t="shared" si="126"/>
        <v>w</v>
      </c>
      <c r="L1409" s="19" t="str">
        <f t="shared" si="130"/>
        <v>WC</v>
      </c>
      <c r="M1409" s="19" t="str">
        <f t="shared" si="131"/>
        <v>2024</v>
      </c>
      <c r="N1409" s="19" t="str">
        <f t="shared" si="127"/>
        <v>2024 WC 2</v>
      </c>
      <c r="O1409" s="19">
        <f>INDEX('Points ref'!B:B, MATCH($N1409, 'Points ref'!A:A, 0))</f>
        <v>210</v>
      </c>
      <c r="P1409" s="21" t="str">
        <f t="shared" si="128"/>
        <v>[USA] PALACIOS, Karol (97d95367)</v>
      </c>
      <c r="Q1409" s="30">
        <f t="shared" ca="1" si="129"/>
        <v>36</v>
      </c>
    </row>
    <row r="1410" spans="1:17" x14ac:dyDescent="0.2">
      <c r="A1410" t="s">
        <v>2024</v>
      </c>
      <c r="B1410" t="s">
        <v>16</v>
      </c>
      <c r="C1410" t="s">
        <v>2025</v>
      </c>
      <c r="D1410" t="s">
        <v>2026</v>
      </c>
      <c r="E1410">
        <v>2</v>
      </c>
      <c r="F1410" s="28">
        <v>31432</v>
      </c>
      <c r="G1410" t="s">
        <v>229</v>
      </c>
      <c r="H1410" t="s">
        <v>117</v>
      </c>
      <c r="I1410">
        <v>3</v>
      </c>
      <c r="J1410" t="s">
        <v>3464</v>
      </c>
      <c r="K1410" s="19" t="str">
        <f t="shared" si="126"/>
        <v>w</v>
      </c>
      <c r="L1410" s="19" t="str">
        <f t="shared" si="130"/>
        <v>WC</v>
      </c>
      <c r="M1410" s="19" t="str">
        <f t="shared" si="131"/>
        <v>2024</v>
      </c>
      <c r="N1410" s="19" t="str">
        <f t="shared" si="127"/>
        <v>2024 WC 3</v>
      </c>
      <c r="O1410" s="19">
        <f>INDEX('Points ref'!B:B, MATCH($N1410, 'Points ref'!A:A, 0))</f>
        <v>140</v>
      </c>
      <c r="P1410" s="21" t="str">
        <f t="shared" si="128"/>
        <v>[FRA] MOLNAR, Mylene (5edda891)</v>
      </c>
      <c r="Q1410" s="30">
        <f t="shared" ca="1" si="129"/>
        <v>39</v>
      </c>
    </row>
    <row r="1411" spans="1:17" x14ac:dyDescent="0.2">
      <c r="A1411" t="s">
        <v>3580</v>
      </c>
      <c r="B1411" t="s">
        <v>40</v>
      </c>
      <c r="C1411" t="s">
        <v>3581</v>
      </c>
      <c r="D1411" t="s">
        <v>3582</v>
      </c>
      <c r="E1411">
        <v>2</v>
      </c>
      <c r="F1411" s="28">
        <v>31976</v>
      </c>
      <c r="G1411" t="s">
        <v>229</v>
      </c>
      <c r="H1411" t="s">
        <v>117</v>
      </c>
      <c r="I1411">
        <v>3</v>
      </c>
      <c r="J1411" t="s">
        <v>3464</v>
      </c>
      <c r="K1411" s="19" t="str">
        <f t="shared" ref="K1411:K1474" si="132">IF(MID(G1411,LEN($G1411)-1,1)="M","m","w")</f>
        <v>w</v>
      </c>
      <c r="L1411" s="19" t="str">
        <f t="shared" si="130"/>
        <v>WC</v>
      </c>
      <c r="M1411" s="19" t="str">
        <f t="shared" si="131"/>
        <v>2024</v>
      </c>
      <c r="N1411" s="19" t="str">
        <f t="shared" ref="N1411:N1474" si="133">M1411&amp;" "&amp;L1411&amp;" "&amp;I1411</f>
        <v>2024 WC 3</v>
      </c>
      <c r="O1411" s="19">
        <f>INDEX('Points ref'!B:B, MATCH($N1411, 'Points ref'!A:A, 0))</f>
        <v>140</v>
      </c>
      <c r="P1411" s="21" t="str">
        <f t="shared" ref="P1411:P1474" si="134">"["&amp;B1411&amp;"] "&amp;C1411&amp;", "&amp;D1411&amp;" ("&amp;A1411&amp;")"</f>
        <v>[POL] HERDZIK, Izabela (426475ae)</v>
      </c>
      <c r="Q1411" s="30">
        <f t="shared" ref="Q1411:Q1474" ca="1" si="135">YEAR(TODAY())-YEAR(F1411)</f>
        <v>38</v>
      </c>
    </row>
    <row r="1412" spans="1:17" x14ac:dyDescent="0.2">
      <c r="A1412" t="s">
        <v>2030</v>
      </c>
      <c r="B1412" t="s">
        <v>16</v>
      </c>
      <c r="C1412" t="s">
        <v>2031</v>
      </c>
      <c r="D1412" t="s">
        <v>2032</v>
      </c>
      <c r="E1412">
        <v>2</v>
      </c>
      <c r="F1412" s="28">
        <v>32302</v>
      </c>
      <c r="G1412" t="s">
        <v>229</v>
      </c>
      <c r="H1412" t="s">
        <v>127</v>
      </c>
      <c r="I1412">
        <v>1</v>
      </c>
      <c r="J1412" t="s">
        <v>3464</v>
      </c>
      <c r="K1412" s="19" t="str">
        <f t="shared" si="132"/>
        <v>w</v>
      </c>
      <c r="L1412" s="19" t="str">
        <f t="shared" ref="L1412:L1475" si="136">IF(ISNUMBER(SEARCH("Cup", $J1412)), "Cup", IF(ISNUMBER(SEARCH("European Judo Championships", $J1412)), "EC", IF(ISNUMBER(SEARCH("World Championships", $J1412)), "WC", "")))</f>
        <v>WC</v>
      </c>
      <c r="M1412" s="19" t="str">
        <f t="shared" ref="M1412:M1475" si="137">RIGHT($J1412, 4)</f>
        <v>2024</v>
      </c>
      <c r="N1412" s="19" t="str">
        <f t="shared" si="133"/>
        <v>2024 WC 1</v>
      </c>
      <c r="O1412" s="19">
        <f>INDEX('Points ref'!B:B, MATCH($N1412, 'Points ref'!A:A, 0))</f>
        <v>350</v>
      </c>
      <c r="P1412" s="21" t="str">
        <f t="shared" si="134"/>
        <v>[FRA] LE GALL, Tiphaine (ff7a5a2a)</v>
      </c>
      <c r="Q1412" s="30">
        <f t="shared" ca="1" si="135"/>
        <v>37</v>
      </c>
    </row>
    <row r="1413" spans="1:17" x14ac:dyDescent="0.2">
      <c r="A1413" t="s">
        <v>1091</v>
      </c>
      <c r="B1413" t="s">
        <v>53</v>
      </c>
      <c r="C1413" t="s">
        <v>1092</v>
      </c>
      <c r="D1413" t="s">
        <v>1093</v>
      </c>
      <c r="E1413">
        <v>2</v>
      </c>
      <c r="F1413" s="28">
        <v>31782</v>
      </c>
      <c r="G1413" t="s">
        <v>229</v>
      </c>
      <c r="H1413" t="s">
        <v>127</v>
      </c>
      <c r="I1413">
        <v>2</v>
      </c>
      <c r="J1413" t="s">
        <v>3464</v>
      </c>
      <c r="K1413" s="19" t="str">
        <f t="shared" si="132"/>
        <v>w</v>
      </c>
      <c r="L1413" s="19" t="str">
        <f t="shared" si="136"/>
        <v>WC</v>
      </c>
      <c r="M1413" s="19" t="str">
        <f t="shared" si="137"/>
        <v>2024</v>
      </c>
      <c r="N1413" s="19" t="str">
        <f t="shared" si="133"/>
        <v>2024 WC 2</v>
      </c>
      <c r="O1413" s="19">
        <f>INDEX('Points ref'!B:B, MATCH($N1413, 'Points ref'!A:A, 0))</f>
        <v>210</v>
      </c>
      <c r="P1413" s="21" t="str">
        <f t="shared" si="134"/>
        <v>[GER] THIMSEN, Hanna (fbafebf3)</v>
      </c>
      <c r="Q1413" s="30">
        <f t="shared" ca="1" si="135"/>
        <v>38</v>
      </c>
    </row>
    <row r="1414" spans="1:17" x14ac:dyDescent="0.2">
      <c r="A1414" t="s">
        <v>3583</v>
      </c>
      <c r="B1414" t="s">
        <v>16</v>
      </c>
      <c r="C1414" t="s">
        <v>3584</v>
      </c>
      <c r="D1414" t="s">
        <v>344</v>
      </c>
      <c r="E1414">
        <v>2</v>
      </c>
      <c r="F1414" s="28">
        <v>32245</v>
      </c>
      <c r="G1414" t="s">
        <v>229</v>
      </c>
      <c r="H1414" t="s">
        <v>127</v>
      </c>
      <c r="I1414">
        <v>3</v>
      </c>
      <c r="J1414" t="s">
        <v>3464</v>
      </c>
      <c r="K1414" s="19" t="str">
        <f t="shared" si="132"/>
        <v>w</v>
      </c>
      <c r="L1414" s="19" t="str">
        <f t="shared" si="136"/>
        <v>WC</v>
      </c>
      <c r="M1414" s="19" t="str">
        <f t="shared" si="137"/>
        <v>2024</v>
      </c>
      <c r="N1414" s="19" t="str">
        <f t="shared" si="133"/>
        <v>2024 WC 3</v>
      </c>
      <c r="O1414" s="19">
        <f>INDEX('Points ref'!B:B, MATCH($N1414, 'Points ref'!A:A, 0))</f>
        <v>140</v>
      </c>
      <c r="P1414" s="21" t="str">
        <f t="shared" si="134"/>
        <v>[FRA] SCHOCKMEL, Cecile (2d47666c)</v>
      </c>
      <c r="Q1414" s="30">
        <f t="shared" ca="1" si="135"/>
        <v>37</v>
      </c>
    </row>
    <row r="1415" spans="1:17" x14ac:dyDescent="0.2">
      <c r="A1415" t="s">
        <v>3585</v>
      </c>
      <c r="B1415" t="s">
        <v>936</v>
      </c>
      <c r="C1415" t="s">
        <v>3586</v>
      </c>
      <c r="D1415" t="s">
        <v>3587</v>
      </c>
      <c r="E1415">
        <v>2</v>
      </c>
      <c r="F1415" s="28">
        <v>31181</v>
      </c>
      <c r="G1415" t="s">
        <v>229</v>
      </c>
      <c r="H1415" t="s">
        <v>138</v>
      </c>
      <c r="I1415">
        <v>1</v>
      </c>
      <c r="J1415" t="s">
        <v>3464</v>
      </c>
      <c r="K1415" s="19" t="str">
        <f t="shared" si="132"/>
        <v>w</v>
      </c>
      <c r="L1415" s="19" t="str">
        <f t="shared" si="136"/>
        <v>WC</v>
      </c>
      <c r="M1415" s="19" t="str">
        <f t="shared" si="137"/>
        <v>2024</v>
      </c>
      <c r="N1415" s="19" t="str">
        <f t="shared" si="133"/>
        <v>2024 WC 1</v>
      </c>
      <c r="O1415" s="19">
        <f>INDEX('Points ref'!B:B, MATCH($N1415, 'Points ref'!A:A, 0))</f>
        <v>350</v>
      </c>
      <c r="P1415" s="21" t="str">
        <f t="shared" si="134"/>
        <v>[BRA] PARPINELLI, Ana Paula (dbd73858)</v>
      </c>
      <c r="Q1415" s="30">
        <f t="shared" ca="1" si="135"/>
        <v>40</v>
      </c>
    </row>
    <row r="1416" spans="1:17" x14ac:dyDescent="0.2">
      <c r="A1416" t="s">
        <v>135</v>
      </c>
      <c r="B1416" t="s">
        <v>53</v>
      </c>
      <c r="C1416" t="s">
        <v>136</v>
      </c>
      <c r="D1416" t="s">
        <v>137</v>
      </c>
      <c r="E1416">
        <v>2</v>
      </c>
      <c r="F1416" s="28">
        <v>33739</v>
      </c>
      <c r="G1416" t="s">
        <v>229</v>
      </c>
      <c r="H1416" t="s">
        <v>138</v>
      </c>
      <c r="I1416">
        <v>2</v>
      </c>
      <c r="J1416" t="s">
        <v>3464</v>
      </c>
      <c r="K1416" s="19" t="str">
        <f t="shared" si="132"/>
        <v>w</v>
      </c>
      <c r="L1416" s="19" t="str">
        <f t="shared" si="136"/>
        <v>WC</v>
      </c>
      <c r="M1416" s="19" t="str">
        <f t="shared" si="137"/>
        <v>2024</v>
      </c>
      <c r="N1416" s="19" t="str">
        <f t="shared" si="133"/>
        <v>2024 WC 2</v>
      </c>
      <c r="O1416" s="19">
        <f>INDEX('Points ref'!B:B, MATCH($N1416, 'Points ref'!A:A, 0))</f>
        <v>210</v>
      </c>
      <c r="P1416" s="21" t="str">
        <f t="shared" si="134"/>
        <v>[GER] NOTTER, Zita (2633c516)</v>
      </c>
      <c r="Q1416" s="30">
        <f t="shared" ca="1" si="135"/>
        <v>33</v>
      </c>
    </row>
    <row r="1417" spans="1:17" x14ac:dyDescent="0.2">
      <c r="A1417" t="s">
        <v>1104</v>
      </c>
      <c r="B1417" t="s">
        <v>53</v>
      </c>
      <c r="C1417" t="s">
        <v>1105</v>
      </c>
      <c r="D1417" t="s">
        <v>243</v>
      </c>
      <c r="E1417">
        <v>2</v>
      </c>
      <c r="F1417" s="28">
        <v>31121</v>
      </c>
      <c r="G1417" t="s">
        <v>229</v>
      </c>
      <c r="H1417" t="s">
        <v>138</v>
      </c>
      <c r="I1417">
        <v>3</v>
      </c>
      <c r="J1417" t="s">
        <v>3464</v>
      </c>
      <c r="K1417" s="19" t="str">
        <f t="shared" si="132"/>
        <v>w</v>
      </c>
      <c r="L1417" s="19" t="str">
        <f t="shared" si="136"/>
        <v>WC</v>
      </c>
      <c r="M1417" s="19" t="str">
        <f t="shared" si="137"/>
        <v>2024</v>
      </c>
      <c r="N1417" s="19" t="str">
        <f t="shared" si="133"/>
        <v>2024 WC 3</v>
      </c>
      <c r="O1417" s="19">
        <f>INDEX('Points ref'!B:B, MATCH($N1417, 'Points ref'!A:A, 0))</f>
        <v>140</v>
      </c>
      <c r="P1417" s="21" t="str">
        <f t="shared" si="134"/>
        <v>[GER] DOEBRICH, Saskia (456f4a3c)</v>
      </c>
      <c r="Q1417" s="30">
        <f t="shared" ca="1" si="135"/>
        <v>40</v>
      </c>
    </row>
    <row r="1418" spans="1:17" x14ac:dyDescent="0.2">
      <c r="A1418" t="s">
        <v>3588</v>
      </c>
      <c r="B1418" t="s">
        <v>16</v>
      </c>
      <c r="C1418" t="s">
        <v>3589</v>
      </c>
      <c r="D1418" t="s">
        <v>3590</v>
      </c>
      <c r="E1418">
        <v>2</v>
      </c>
      <c r="F1418" s="28">
        <v>32713</v>
      </c>
      <c r="G1418" t="s">
        <v>229</v>
      </c>
      <c r="H1418" t="s">
        <v>138</v>
      </c>
      <c r="I1418">
        <v>3</v>
      </c>
      <c r="J1418" t="s">
        <v>3464</v>
      </c>
      <c r="K1418" s="19" t="str">
        <f t="shared" si="132"/>
        <v>w</v>
      </c>
      <c r="L1418" s="19" t="str">
        <f t="shared" si="136"/>
        <v>WC</v>
      </c>
      <c r="M1418" s="19" t="str">
        <f t="shared" si="137"/>
        <v>2024</v>
      </c>
      <c r="N1418" s="19" t="str">
        <f t="shared" si="133"/>
        <v>2024 WC 3</v>
      </c>
      <c r="O1418" s="19">
        <f>INDEX('Points ref'!B:B, MATCH($N1418, 'Points ref'!A:A, 0))</f>
        <v>140</v>
      </c>
      <c r="P1418" s="21" t="str">
        <f t="shared" si="134"/>
        <v>[FRA] DUPONT VENET, Lucile (cd15693a)</v>
      </c>
      <c r="Q1418" s="30">
        <f t="shared" ca="1" si="135"/>
        <v>36</v>
      </c>
    </row>
    <row r="1419" spans="1:17" x14ac:dyDescent="0.2">
      <c r="A1419" t="s">
        <v>142</v>
      </c>
      <c r="B1419" t="s">
        <v>27</v>
      </c>
      <c r="C1419" t="s">
        <v>143</v>
      </c>
      <c r="D1419" t="s">
        <v>144</v>
      </c>
      <c r="E1419">
        <v>1</v>
      </c>
      <c r="F1419" s="28">
        <v>31019</v>
      </c>
      <c r="G1419" t="s">
        <v>271</v>
      </c>
      <c r="H1419" t="s">
        <v>20</v>
      </c>
      <c r="I1419">
        <v>1</v>
      </c>
      <c r="J1419" t="s">
        <v>3464</v>
      </c>
      <c r="K1419" s="19" t="str">
        <f t="shared" si="132"/>
        <v>m</v>
      </c>
      <c r="L1419" s="19" t="str">
        <f t="shared" si="136"/>
        <v>WC</v>
      </c>
      <c r="M1419" s="19" t="str">
        <f t="shared" si="137"/>
        <v>2024</v>
      </c>
      <c r="N1419" s="19" t="str">
        <f t="shared" si="133"/>
        <v>2024 WC 1</v>
      </c>
      <c r="O1419" s="19">
        <f>INDEX('Points ref'!B:B, MATCH($N1419, 'Points ref'!A:A, 0))</f>
        <v>350</v>
      </c>
      <c r="P1419" s="21" t="str">
        <f t="shared" si="134"/>
        <v>[ITA] MASERIN, Roberto Andrea (48c24b93)</v>
      </c>
      <c r="Q1419" s="30">
        <f t="shared" ca="1" si="135"/>
        <v>41</v>
      </c>
    </row>
    <row r="1420" spans="1:17" x14ac:dyDescent="0.2">
      <c r="A1420" t="s">
        <v>3591</v>
      </c>
      <c r="B1420" t="s">
        <v>923</v>
      </c>
      <c r="C1420" t="s">
        <v>3592</v>
      </c>
      <c r="D1420" t="s">
        <v>941</v>
      </c>
      <c r="E1420">
        <v>1</v>
      </c>
      <c r="F1420" s="28">
        <v>30902</v>
      </c>
      <c r="G1420" t="s">
        <v>271</v>
      </c>
      <c r="H1420" t="s">
        <v>20</v>
      </c>
      <c r="I1420">
        <v>2</v>
      </c>
      <c r="J1420" t="s">
        <v>3464</v>
      </c>
      <c r="K1420" s="19" t="str">
        <f t="shared" si="132"/>
        <v>m</v>
      </c>
      <c r="L1420" s="19" t="str">
        <f t="shared" si="136"/>
        <v>WC</v>
      </c>
      <c r="M1420" s="19" t="str">
        <f t="shared" si="137"/>
        <v>2024</v>
      </c>
      <c r="N1420" s="19" t="str">
        <f t="shared" si="133"/>
        <v>2024 WC 2</v>
      </c>
      <c r="O1420" s="19">
        <f>INDEX('Points ref'!B:B, MATCH($N1420, 'Points ref'!A:A, 0))</f>
        <v>210</v>
      </c>
      <c r="P1420" s="21" t="str">
        <f t="shared" si="134"/>
        <v>[KAZ] KOZHIN, Dauren (e46f5525)</v>
      </c>
      <c r="Q1420" s="30">
        <f t="shared" ca="1" si="135"/>
        <v>41</v>
      </c>
    </row>
    <row r="1421" spans="1:17" x14ac:dyDescent="0.2">
      <c r="A1421" t="s">
        <v>3593</v>
      </c>
      <c r="B1421" t="s">
        <v>1277</v>
      </c>
      <c r="C1421" t="s">
        <v>3594</v>
      </c>
      <c r="D1421" t="s">
        <v>3595</v>
      </c>
      <c r="E1421">
        <v>1</v>
      </c>
      <c r="F1421" s="28">
        <v>29980</v>
      </c>
      <c r="G1421" t="s">
        <v>271</v>
      </c>
      <c r="H1421" t="s">
        <v>20</v>
      </c>
      <c r="I1421">
        <v>3</v>
      </c>
      <c r="J1421" t="s">
        <v>3464</v>
      </c>
      <c r="K1421" s="19" t="str">
        <f t="shared" si="132"/>
        <v>m</v>
      </c>
      <c r="L1421" s="19" t="str">
        <f t="shared" si="136"/>
        <v>WC</v>
      </c>
      <c r="M1421" s="19" t="str">
        <f t="shared" si="137"/>
        <v>2024</v>
      </c>
      <c r="N1421" s="19" t="str">
        <f t="shared" si="133"/>
        <v>2024 WC 3</v>
      </c>
      <c r="O1421" s="19">
        <f>INDEX('Points ref'!B:B, MATCH($N1421, 'Points ref'!A:A, 0))</f>
        <v>140</v>
      </c>
      <c r="P1421" s="21" t="str">
        <f t="shared" si="134"/>
        <v>[CAN] CHIN, Justin Rashad (3f22348b)</v>
      </c>
      <c r="Q1421" s="30">
        <f t="shared" ca="1" si="135"/>
        <v>43</v>
      </c>
    </row>
    <row r="1422" spans="1:17" x14ac:dyDescent="0.2">
      <c r="A1422" t="s">
        <v>3596</v>
      </c>
      <c r="B1422" t="s">
        <v>16</v>
      </c>
      <c r="C1422" t="s">
        <v>3597</v>
      </c>
      <c r="D1422" t="s">
        <v>59</v>
      </c>
      <c r="E1422">
        <v>1</v>
      </c>
      <c r="F1422" s="28">
        <v>29474</v>
      </c>
      <c r="G1422" t="s">
        <v>271</v>
      </c>
      <c r="H1422" t="s">
        <v>20</v>
      </c>
      <c r="I1422">
        <v>3</v>
      </c>
      <c r="J1422" t="s">
        <v>3464</v>
      </c>
      <c r="K1422" s="19" t="str">
        <f t="shared" si="132"/>
        <v>m</v>
      </c>
      <c r="L1422" s="19" t="str">
        <f t="shared" si="136"/>
        <v>WC</v>
      </c>
      <c r="M1422" s="19" t="str">
        <f t="shared" si="137"/>
        <v>2024</v>
      </c>
      <c r="N1422" s="19" t="str">
        <f t="shared" si="133"/>
        <v>2024 WC 3</v>
      </c>
      <c r="O1422" s="19">
        <f>INDEX('Points ref'!B:B, MATCH($N1422, 'Points ref'!A:A, 0))</f>
        <v>140</v>
      </c>
      <c r="P1422" s="21" t="str">
        <f t="shared" si="134"/>
        <v>[FRA] BLIN, Steven (1f91acb2)</v>
      </c>
      <c r="Q1422" s="30">
        <f t="shared" ca="1" si="135"/>
        <v>45</v>
      </c>
    </row>
    <row r="1423" spans="1:17" x14ac:dyDescent="0.2">
      <c r="A1423" t="s">
        <v>3598</v>
      </c>
      <c r="B1423" t="s">
        <v>3599</v>
      </c>
      <c r="C1423" t="s">
        <v>3600</v>
      </c>
      <c r="D1423" t="s">
        <v>902</v>
      </c>
      <c r="E1423">
        <v>1</v>
      </c>
      <c r="F1423" s="28">
        <v>29793</v>
      </c>
      <c r="G1423" t="s">
        <v>271</v>
      </c>
      <c r="H1423" t="s">
        <v>34</v>
      </c>
      <c r="I1423">
        <v>1</v>
      </c>
      <c r="J1423" t="s">
        <v>3464</v>
      </c>
      <c r="K1423" s="19" t="str">
        <f t="shared" si="132"/>
        <v>m</v>
      </c>
      <c r="L1423" s="19" t="str">
        <f t="shared" si="136"/>
        <v>WC</v>
      </c>
      <c r="M1423" s="19" t="str">
        <f t="shared" si="137"/>
        <v>2024</v>
      </c>
      <c r="N1423" s="19" t="str">
        <f t="shared" si="133"/>
        <v>2024 WC 1</v>
      </c>
      <c r="O1423" s="19">
        <f>INDEX('Points ref'!B:B, MATCH($N1423, 'Points ref'!A:A, 0))</f>
        <v>350</v>
      </c>
      <c r="P1423" s="21" t="str">
        <f t="shared" si="134"/>
        <v>[HAI] CADET, Gerard (5a31e974)</v>
      </c>
      <c r="Q1423" s="30">
        <f t="shared" ca="1" si="135"/>
        <v>44</v>
      </c>
    </row>
    <row r="1424" spans="1:17" x14ac:dyDescent="0.2">
      <c r="A1424" t="s">
        <v>278</v>
      </c>
      <c r="B1424" t="s">
        <v>279</v>
      </c>
      <c r="C1424" t="s">
        <v>280</v>
      </c>
      <c r="D1424" t="s">
        <v>281</v>
      </c>
      <c r="E1424">
        <v>1</v>
      </c>
      <c r="F1424" s="28">
        <v>30223</v>
      </c>
      <c r="G1424" t="s">
        <v>271</v>
      </c>
      <c r="H1424" t="s">
        <v>34</v>
      </c>
      <c r="I1424">
        <v>2</v>
      </c>
      <c r="J1424" t="s">
        <v>3464</v>
      </c>
      <c r="K1424" s="19" t="str">
        <f t="shared" si="132"/>
        <v>m</v>
      </c>
      <c r="L1424" s="19" t="str">
        <f t="shared" si="136"/>
        <v>WC</v>
      </c>
      <c r="M1424" s="19" t="str">
        <f t="shared" si="137"/>
        <v>2024</v>
      </c>
      <c r="N1424" s="19" t="str">
        <f t="shared" si="133"/>
        <v>2024 WC 2</v>
      </c>
      <c r="O1424" s="19">
        <f>INDEX('Points ref'!B:B, MATCH($N1424, 'Points ref'!A:A, 0))</f>
        <v>210</v>
      </c>
      <c r="P1424" s="21" t="str">
        <f t="shared" si="134"/>
        <v>[HUN] SINKA, Szabolcs (16a1c9a2)</v>
      </c>
      <c r="Q1424" s="30">
        <f t="shared" ca="1" si="135"/>
        <v>43</v>
      </c>
    </row>
    <row r="1425" spans="1:17" x14ac:dyDescent="0.2">
      <c r="A1425" t="s">
        <v>272</v>
      </c>
      <c r="B1425" t="s">
        <v>16</v>
      </c>
      <c r="C1425" t="s">
        <v>273</v>
      </c>
      <c r="D1425" t="s">
        <v>274</v>
      </c>
      <c r="E1425">
        <v>1</v>
      </c>
      <c r="F1425" s="28">
        <v>29857</v>
      </c>
      <c r="G1425" t="s">
        <v>271</v>
      </c>
      <c r="H1425" t="s">
        <v>34</v>
      </c>
      <c r="I1425">
        <v>3</v>
      </c>
      <c r="J1425" t="s">
        <v>3464</v>
      </c>
      <c r="K1425" s="19" t="str">
        <f t="shared" si="132"/>
        <v>m</v>
      </c>
      <c r="L1425" s="19" t="str">
        <f t="shared" si="136"/>
        <v>WC</v>
      </c>
      <c r="M1425" s="19" t="str">
        <f t="shared" si="137"/>
        <v>2024</v>
      </c>
      <c r="N1425" s="19" t="str">
        <f t="shared" si="133"/>
        <v>2024 WC 3</v>
      </c>
      <c r="O1425" s="19">
        <f>INDEX('Points ref'!B:B, MATCH($N1425, 'Points ref'!A:A, 0))</f>
        <v>140</v>
      </c>
      <c r="P1425" s="21" t="str">
        <f t="shared" si="134"/>
        <v>[FRA] SCHILLEWAERT, Eric (dd1ce8ff)</v>
      </c>
      <c r="Q1425" s="30">
        <f t="shared" ca="1" si="135"/>
        <v>44</v>
      </c>
    </row>
    <row r="1426" spans="1:17" x14ac:dyDescent="0.2">
      <c r="A1426" t="s">
        <v>3601</v>
      </c>
      <c r="B1426" t="s">
        <v>936</v>
      </c>
      <c r="C1426" t="s">
        <v>3602</v>
      </c>
      <c r="D1426" t="s">
        <v>3603</v>
      </c>
      <c r="E1426">
        <v>1</v>
      </c>
      <c r="F1426" s="28">
        <v>30187</v>
      </c>
      <c r="G1426" t="s">
        <v>271</v>
      </c>
      <c r="H1426" t="s">
        <v>34</v>
      </c>
      <c r="I1426">
        <v>3</v>
      </c>
      <c r="J1426" t="s">
        <v>3464</v>
      </c>
      <c r="K1426" s="19" t="str">
        <f t="shared" si="132"/>
        <v>m</v>
      </c>
      <c r="L1426" s="19" t="str">
        <f t="shared" si="136"/>
        <v>WC</v>
      </c>
      <c r="M1426" s="19" t="str">
        <f t="shared" si="137"/>
        <v>2024</v>
      </c>
      <c r="N1426" s="19" t="str">
        <f t="shared" si="133"/>
        <v>2024 WC 3</v>
      </c>
      <c r="O1426" s="19">
        <f>INDEX('Points ref'!B:B, MATCH($N1426, 'Points ref'!A:A, 0))</f>
        <v>140</v>
      </c>
      <c r="P1426" s="21" t="str">
        <f t="shared" si="134"/>
        <v>[BRA] TATEAMA, Claudio (d2d6644c)</v>
      </c>
      <c r="Q1426" s="30">
        <f t="shared" ca="1" si="135"/>
        <v>43</v>
      </c>
    </row>
    <row r="1427" spans="1:17" x14ac:dyDescent="0.2">
      <c r="A1427" t="s">
        <v>298</v>
      </c>
      <c r="B1427" t="s">
        <v>40</v>
      </c>
      <c r="C1427" t="s">
        <v>299</v>
      </c>
      <c r="D1427" t="s">
        <v>300</v>
      </c>
      <c r="E1427">
        <v>1</v>
      </c>
      <c r="F1427" s="28">
        <v>29482</v>
      </c>
      <c r="G1427" t="s">
        <v>271</v>
      </c>
      <c r="H1427" t="s">
        <v>51</v>
      </c>
      <c r="I1427">
        <v>1</v>
      </c>
      <c r="J1427" t="s">
        <v>3464</v>
      </c>
      <c r="K1427" s="19" t="str">
        <f t="shared" si="132"/>
        <v>m</v>
      </c>
      <c r="L1427" s="19" t="str">
        <f t="shared" si="136"/>
        <v>WC</v>
      </c>
      <c r="M1427" s="19" t="str">
        <f t="shared" si="137"/>
        <v>2024</v>
      </c>
      <c r="N1427" s="19" t="str">
        <f t="shared" si="133"/>
        <v>2024 WC 1</v>
      </c>
      <c r="O1427" s="19">
        <f>INDEX('Points ref'!B:B, MATCH($N1427, 'Points ref'!A:A, 0))</f>
        <v>350</v>
      </c>
      <c r="P1427" s="21" t="str">
        <f t="shared" si="134"/>
        <v>[POL] WILKOMIRSKI, Krzysztof (29c263d5)</v>
      </c>
      <c r="Q1427" s="30">
        <f t="shared" ca="1" si="135"/>
        <v>45</v>
      </c>
    </row>
    <row r="1428" spans="1:17" x14ac:dyDescent="0.2">
      <c r="A1428" t="s">
        <v>1122</v>
      </c>
      <c r="B1428" t="s">
        <v>16</v>
      </c>
      <c r="C1428" t="s">
        <v>1123</v>
      </c>
      <c r="D1428" t="s">
        <v>1124</v>
      </c>
      <c r="E1428">
        <v>1</v>
      </c>
      <c r="F1428" s="28">
        <v>30151</v>
      </c>
      <c r="G1428" t="s">
        <v>271</v>
      </c>
      <c r="H1428" t="s">
        <v>51</v>
      </c>
      <c r="I1428">
        <v>2</v>
      </c>
      <c r="J1428" t="s">
        <v>3464</v>
      </c>
      <c r="K1428" s="19" t="str">
        <f t="shared" si="132"/>
        <v>m</v>
      </c>
      <c r="L1428" s="19" t="str">
        <f t="shared" si="136"/>
        <v>WC</v>
      </c>
      <c r="M1428" s="19" t="str">
        <f t="shared" si="137"/>
        <v>2024</v>
      </c>
      <c r="N1428" s="19" t="str">
        <f t="shared" si="133"/>
        <v>2024 WC 2</v>
      </c>
      <c r="O1428" s="19">
        <f>INDEX('Points ref'!B:B, MATCH($N1428, 'Points ref'!A:A, 0))</f>
        <v>210</v>
      </c>
      <c r="P1428" s="21" t="str">
        <f t="shared" si="134"/>
        <v>[FRA] BOULEMIA, Mustapha (acbf17c9)</v>
      </c>
      <c r="Q1428" s="30">
        <f t="shared" ca="1" si="135"/>
        <v>43</v>
      </c>
    </row>
    <row r="1429" spans="1:17" x14ac:dyDescent="0.2">
      <c r="A1429" t="s">
        <v>3604</v>
      </c>
      <c r="B1429" t="s">
        <v>923</v>
      </c>
      <c r="C1429" t="s">
        <v>3605</v>
      </c>
      <c r="D1429" t="s">
        <v>3606</v>
      </c>
      <c r="E1429">
        <v>1</v>
      </c>
      <c r="F1429" s="28">
        <v>30079</v>
      </c>
      <c r="G1429" t="s">
        <v>271</v>
      </c>
      <c r="H1429" t="s">
        <v>51</v>
      </c>
      <c r="I1429">
        <v>3</v>
      </c>
      <c r="J1429" t="s">
        <v>3464</v>
      </c>
      <c r="K1429" s="19" t="str">
        <f t="shared" si="132"/>
        <v>m</v>
      </c>
      <c r="L1429" s="19" t="str">
        <f t="shared" si="136"/>
        <v>WC</v>
      </c>
      <c r="M1429" s="19" t="str">
        <f t="shared" si="137"/>
        <v>2024</v>
      </c>
      <c r="N1429" s="19" t="str">
        <f t="shared" si="133"/>
        <v>2024 WC 3</v>
      </c>
      <c r="O1429" s="19">
        <f>INDEX('Points ref'!B:B, MATCH($N1429, 'Points ref'!A:A, 0))</f>
        <v>140</v>
      </c>
      <c r="P1429" s="21" t="str">
        <f t="shared" si="134"/>
        <v>[KAZ] MUKASHOV, Azamat (9e8c5f64)</v>
      </c>
      <c r="Q1429" s="30">
        <f t="shared" ca="1" si="135"/>
        <v>43</v>
      </c>
    </row>
    <row r="1430" spans="1:17" x14ac:dyDescent="0.2">
      <c r="A1430" t="s">
        <v>3607</v>
      </c>
      <c r="B1430" t="s">
        <v>1277</v>
      </c>
      <c r="C1430" t="s">
        <v>3608</v>
      </c>
      <c r="D1430" t="s">
        <v>907</v>
      </c>
      <c r="E1430">
        <v>1</v>
      </c>
      <c r="F1430" s="28">
        <v>30025</v>
      </c>
      <c r="G1430" t="s">
        <v>271</v>
      </c>
      <c r="H1430" t="s">
        <v>51</v>
      </c>
      <c r="I1430">
        <v>3</v>
      </c>
      <c r="J1430" t="s">
        <v>3464</v>
      </c>
      <c r="K1430" s="19" t="str">
        <f t="shared" si="132"/>
        <v>m</v>
      </c>
      <c r="L1430" s="19" t="str">
        <f t="shared" si="136"/>
        <v>WC</v>
      </c>
      <c r="M1430" s="19" t="str">
        <f t="shared" si="137"/>
        <v>2024</v>
      </c>
      <c r="N1430" s="19" t="str">
        <f t="shared" si="133"/>
        <v>2024 WC 3</v>
      </c>
      <c r="O1430" s="19">
        <f>INDEX('Points ref'!B:B, MATCH($N1430, 'Points ref'!A:A, 0))</f>
        <v>140</v>
      </c>
      <c r="P1430" s="21" t="str">
        <f t="shared" si="134"/>
        <v>[CAN] ZALESKIKH, Ivan (476e7ca8)</v>
      </c>
      <c r="Q1430" s="30">
        <f t="shared" ca="1" si="135"/>
        <v>43</v>
      </c>
    </row>
    <row r="1431" spans="1:17" x14ac:dyDescent="0.2">
      <c r="A1431" t="s">
        <v>3609</v>
      </c>
      <c r="B1431" t="s">
        <v>936</v>
      </c>
      <c r="C1431" t="s">
        <v>3610</v>
      </c>
      <c r="D1431" t="s">
        <v>3611</v>
      </c>
      <c r="E1431">
        <v>1</v>
      </c>
      <c r="F1431" s="28">
        <v>30671</v>
      </c>
      <c r="G1431" t="s">
        <v>271</v>
      </c>
      <c r="H1431" t="s">
        <v>66</v>
      </c>
      <c r="I1431">
        <v>1</v>
      </c>
      <c r="J1431" t="s">
        <v>3464</v>
      </c>
      <c r="K1431" s="19" t="str">
        <f t="shared" si="132"/>
        <v>m</v>
      </c>
      <c r="L1431" s="19" t="str">
        <f t="shared" si="136"/>
        <v>WC</v>
      </c>
      <c r="M1431" s="19" t="str">
        <f t="shared" si="137"/>
        <v>2024</v>
      </c>
      <c r="N1431" s="19" t="str">
        <f t="shared" si="133"/>
        <v>2024 WC 1</v>
      </c>
      <c r="O1431" s="19">
        <f>INDEX('Points ref'!B:B, MATCH($N1431, 'Points ref'!A:A, 0))</f>
        <v>350</v>
      </c>
      <c r="P1431" s="21" t="str">
        <f t="shared" si="134"/>
        <v>[BRA] DOS SANTOS, Emanoel (9b6e992d)</v>
      </c>
      <c r="Q1431" s="30">
        <f t="shared" ca="1" si="135"/>
        <v>42</v>
      </c>
    </row>
    <row r="1432" spans="1:17" x14ac:dyDescent="0.2">
      <c r="A1432" t="s">
        <v>1765</v>
      </c>
      <c r="B1432" t="s">
        <v>1195</v>
      </c>
      <c r="C1432" t="s">
        <v>1766</v>
      </c>
      <c r="D1432" t="s">
        <v>1767</v>
      </c>
      <c r="E1432">
        <v>1</v>
      </c>
      <c r="F1432" s="28">
        <v>30571</v>
      </c>
      <c r="G1432" t="s">
        <v>271</v>
      </c>
      <c r="H1432" t="s">
        <v>66</v>
      </c>
      <c r="I1432">
        <v>2</v>
      </c>
      <c r="J1432" t="s">
        <v>3464</v>
      </c>
      <c r="K1432" s="19" t="str">
        <f t="shared" si="132"/>
        <v>m</v>
      </c>
      <c r="L1432" s="19" t="str">
        <f t="shared" si="136"/>
        <v>WC</v>
      </c>
      <c r="M1432" s="19" t="str">
        <f t="shared" si="137"/>
        <v>2024</v>
      </c>
      <c r="N1432" s="19" t="str">
        <f t="shared" si="133"/>
        <v>2024 WC 2</v>
      </c>
      <c r="O1432" s="19">
        <f>INDEX('Points ref'!B:B, MATCH($N1432, 'Points ref'!A:A, 0))</f>
        <v>210</v>
      </c>
      <c r="P1432" s="21" t="str">
        <f t="shared" si="134"/>
        <v>[USA] DIAZ, Miguel (f9e75eab)</v>
      </c>
      <c r="Q1432" s="30">
        <f t="shared" ca="1" si="135"/>
        <v>42</v>
      </c>
    </row>
    <row r="1433" spans="1:17" x14ac:dyDescent="0.2">
      <c r="A1433" t="s">
        <v>304</v>
      </c>
      <c r="B1433" t="s">
        <v>31</v>
      </c>
      <c r="C1433" t="s">
        <v>305</v>
      </c>
      <c r="D1433" t="s">
        <v>306</v>
      </c>
      <c r="E1433">
        <v>1</v>
      </c>
      <c r="F1433" s="28">
        <v>30667</v>
      </c>
      <c r="G1433" t="s">
        <v>271</v>
      </c>
      <c r="H1433" t="s">
        <v>66</v>
      </c>
      <c r="I1433">
        <v>3</v>
      </c>
      <c r="J1433" t="s">
        <v>3464</v>
      </c>
      <c r="K1433" s="19" t="str">
        <f t="shared" si="132"/>
        <v>m</v>
      </c>
      <c r="L1433" s="19" t="str">
        <f t="shared" si="136"/>
        <v>WC</v>
      </c>
      <c r="M1433" s="19" t="str">
        <f t="shared" si="137"/>
        <v>2024</v>
      </c>
      <c r="N1433" s="19" t="str">
        <f t="shared" si="133"/>
        <v>2024 WC 3</v>
      </c>
      <c r="O1433" s="19">
        <f>INDEX('Points ref'!B:B, MATCH($N1433, 'Points ref'!A:A, 0))</f>
        <v>140</v>
      </c>
      <c r="P1433" s="21" t="str">
        <f t="shared" si="134"/>
        <v>[GEO] UDZILAURI, David (1ad443e6)</v>
      </c>
      <c r="Q1433" s="30">
        <f t="shared" ca="1" si="135"/>
        <v>42</v>
      </c>
    </row>
    <row r="1434" spans="1:17" x14ac:dyDescent="0.2">
      <c r="A1434" t="s">
        <v>1131</v>
      </c>
      <c r="B1434" t="s">
        <v>188</v>
      </c>
      <c r="C1434" t="s">
        <v>1132</v>
      </c>
      <c r="D1434" t="s">
        <v>1133</v>
      </c>
      <c r="E1434">
        <v>1</v>
      </c>
      <c r="F1434" s="28">
        <v>29801</v>
      </c>
      <c r="G1434" t="s">
        <v>271</v>
      </c>
      <c r="H1434" t="s">
        <v>66</v>
      </c>
      <c r="I1434">
        <v>3</v>
      </c>
      <c r="J1434" t="s">
        <v>3464</v>
      </c>
      <c r="K1434" s="19" t="str">
        <f t="shared" si="132"/>
        <v>m</v>
      </c>
      <c r="L1434" s="19" t="str">
        <f t="shared" si="136"/>
        <v>WC</v>
      </c>
      <c r="M1434" s="19" t="str">
        <f t="shared" si="137"/>
        <v>2024</v>
      </c>
      <c r="N1434" s="19" t="str">
        <f t="shared" si="133"/>
        <v>2024 WC 3</v>
      </c>
      <c r="O1434" s="19">
        <f>INDEX('Points ref'!B:B, MATCH($N1434, 'Points ref'!A:A, 0))</f>
        <v>140</v>
      </c>
      <c r="P1434" s="21" t="str">
        <f t="shared" si="134"/>
        <v>[SUI] EGGER, Micha (7469e59d)</v>
      </c>
      <c r="Q1434" s="30">
        <f t="shared" ca="1" si="135"/>
        <v>44</v>
      </c>
    </row>
    <row r="1435" spans="1:17" x14ac:dyDescent="0.2">
      <c r="A1435" t="s">
        <v>3612</v>
      </c>
      <c r="B1435" t="s">
        <v>923</v>
      </c>
      <c r="C1435" t="s">
        <v>1113</v>
      </c>
      <c r="D1435" t="s">
        <v>1193</v>
      </c>
      <c r="E1435">
        <v>1</v>
      </c>
      <c r="F1435" s="28">
        <v>30916</v>
      </c>
      <c r="G1435" t="s">
        <v>271</v>
      </c>
      <c r="H1435" t="s">
        <v>79</v>
      </c>
      <c r="I1435">
        <v>1</v>
      </c>
      <c r="J1435" t="s">
        <v>3464</v>
      </c>
      <c r="K1435" s="19" t="str">
        <f t="shared" si="132"/>
        <v>m</v>
      </c>
      <c r="L1435" s="19" t="str">
        <f t="shared" si="136"/>
        <v>WC</v>
      </c>
      <c r="M1435" s="19" t="str">
        <f t="shared" si="137"/>
        <v>2024</v>
      </c>
      <c r="N1435" s="19" t="str">
        <f t="shared" si="133"/>
        <v>2024 WC 1</v>
      </c>
      <c r="O1435" s="19">
        <f>INDEX('Points ref'!B:B, MATCH($N1435, 'Points ref'!A:A, 0))</f>
        <v>350</v>
      </c>
      <c r="P1435" s="21" t="str">
        <f t="shared" si="134"/>
        <v>[KAZ] OMAROV, Yerlan (fb381746)</v>
      </c>
      <c r="Q1435" s="30">
        <f t="shared" ca="1" si="135"/>
        <v>41</v>
      </c>
    </row>
    <row r="1436" spans="1:17" x14ac:dyDescent="0.2">
      <c r="A1436" t="s">
        <v>1145</v>
      </c>
      <c r="B1436" t="s">
        <v>31</v>
      </c>
      <c r="C1436" t="s">
        <v>1146</v>
      </c>
      <c r="D1436" t="s">
        <v>1147</v>
      </c>
      <c r="E1436">
        <v>1</v>
      </c>
      <c r="F1436" s="28">
        <v>30171</v>
      </c>
      <c r="G1436" t="s">
        <v>271</v>
      </c>
      <c r="H1436" t="s">
        <v>79</v>
      </c>
      <c r="I1436">
        <v>2</v>
      </c>
      <c r="J1436" t="s">
        <v>3464</v>
      </c>
      <c r="K1436" s="19" t="str">
        <f t="shared" si="132"/>
        <v>m</v>
      </c>
      <c r="L1436" s="19" t="str">
        <f t="shared" si="136"/>
        <v>WC</v>
      </c>
      <c r="M1436" s="19" t="str">
        <f t="shared" si="137"/>
        <v>2024</v>
      </c>
      <c r="N1436" s="19" t="str">
        <f t="shared" si="133"/>
        <v>2024 WC 2</v>
      </c>
      <c r="O1436" s="19">
        <f>INDEX('Points ref'!B:B, MATCH($N1436, 'Points ref'!A:A, 0))</f>
        <v>210</v>
      </c>
      <c r="P1436" s="21" t="str">
        <f t="shared" si="134"/>
        <v>[GEO] MIKABERIDZE, Lasha (2eaf319a)</v>
      </c>
      <c r="Q1436" s="30">
        <f t="shared" ca="1" si="135"/>
        <v>43</v>
      </c>
    </row>
    <row r="1437" spans="1:17" x14ac:dyDescent="0.2">
      <c r="A1437">
        <v>88348889</v>
      </c>
      <c r="B1437" t="s">
        <v>27</v>
      </c>
      <c r="C1437" t="s">
        <v>3613</v>
      </c>
      <c r="D1437" t="s">
        <v>1055</v>
      </c>
      <c r="E1437">
        <v>1</v>
      </c>
      <c r="F1437" s="28">
        <v>30200</v>
      </c>
      <c r="G1437" t="s">
        <v>271</v>
      </c>
      <c r="H1437" t="s">
        <v>79</v>
      </c>
      <c r="I1437">
        <v>3</v>
      </c>
      <c r="J1437" t="s">
        <v>3464</v>
      </c>
      <c r="K1437" s="19" t="str">
        <f t="shared" si="132"/>
        <v>m</v>
      </c>
      <c r="L1437" s="19" t="str">
        <f t="shared" si="136"/>
        <v>WC</v>
      </c>
      <c r="M1437" s="19" t="str">
        <f t="shared" si="137"/>
        <v>2024</v>
      </c>
      <c r="N1437" s="19" t="str">
        <f t="shared" si="133"/>
        <v>2024 WC 3</v>
      </c>
      <c r="O1437" s="19">
        <f>INDEX('Points ref'!B:B, MATCH($N1437, 'Points ref'!A:A, 0))</f>
        <v>140</v>
      </c>
      <c r="P1437" s="21" t="str">
        <f t="shared" si="134"/>
        <v>[ITA] ROCCA, Leonardo (88348889)</v>
      </c>
      <c r="Q1437" s="30">
        <f t="shared" ca="1" si="135"/>
        <v>43</v>
      </c>
    </row>
    <row r="1438" spans="1:17" x14ac:dyDescent="0.2">
      <c r="A1438" t="s">
        <v>1640</v>
      </c>
      <c r="B1438" t="s">
        <v>44</v>
      </c>
      <c r="C1438" t="s">
        <v>1641</v>
      </c>
      <c r="D1438" t="s">
        <v>1642</v>
      </c>
      <c r="E1438">
        <v>1</v>
      </c>
      <c r="F1438" s="28">
        <v>29301</v>
      </c>
      <c r="G1438" t="s">
        <v>271</v>
      </c>
      <c r="H1438" t="s">
        <v>79</v>
      </c>
      <c r="I1438">
        <v>3</v>
      </c>
      <c r="J1438" t="s">
        <v>3464</v>
      </c>
      <c r="K1438" s="19" t="str">
        <f t="shared" si="132"/>
        <v>m</v>
      </c>
      <c r="L1438" s="19" t="str">
        <f t="shared" si="136"/>
        <v>WC</v>
      </c>
      <c r="M1438" s="19" t="str">
        <f t="shared" si="137"/>
        <v>2024</v>
      </c>
      <c r="N1438" s="19" t="str">
        <f t="shared" si="133"/>
        <v>2024 WC 3</v>
      </c>
      <c r="O1438" s="19">
        <f>INDEX('Points ref'!B:B, MATCH($N1438, 'Points ref'!A:A, 0))</f>
        <v>140</v>
      </c>
      <c r="P1438" s="21" t="str">
        <f t="shared" si="134"/>
        <v>[BEL] VANHOLLEBEKE, Fabian (4b167bf7)</v>
      </c>
      <c r="Q1438" s="30">
        <f t="shared" ca="1" si="135"/>
        <v>45</v>
      </c>
    </row>
    <row r="1439" spans="1:17" x14ac:dyDescent="0.2">
      <c r="A1439" t="s">
        <v>324</v>
      </c>
      <c r="B1439" t="s">
        <v>31</v>
      </c>
      <c r="C1439" t="s">
        <v>325</v>
      </c>
      <c r="D1439" t="s">
        <v>326</v>
      </c>
      <c r="E1439">
        <v>1</v>
      </c>
      <c r="F1439" s="28">
        <v>30661</v>
      </c>
      <c r="G1439" t="s">
        <v>271</v>
      </c>
      <c r="H1439" t="s">
        <v>93</v>
      </c>
      <c r="I1439">
        <v>1</v>
      </c>
      <c r="J1439" t="s">
        <v>3464</v>
      </c>
      <c r="K1439" s="19" t="str">
        <f t="shared" si="132"/>
        <v>m</v>
      </c>
      <c r="L1439" s="19" t="str">
        <f t="shared" si="136"/>
        <v>WC</v>
      </c>
      <c r="M1439" s="19" t="str">
        <f t="shared" si="137"/>
        <v>2024</v>
      </c>
      <c r="N1439" s="19" t="str">
        <f t="shared" si="133"/>
        <v>2024 WC 1</v>
      </c>
      <c r="O1439" s="19">
        <f>INDEX('Points ref'!B:B, MATCH($N1439, 'Points ref'!A:A, 0))</f>
        <v>350</v>
      </c>
      <c r="P1439" s="21" t="str">
        <f t="shared" si="134"/>
        <v>[GEO] GOBEJISHVILI, Deviko (129a11b3)</v>
      </c>
      <c r="Q1439" s="30">
        <f t="shared" ca="1" si="135"/>
        <v>42</v>
      </c>
    </row>
    <row r="1440" spans="1:17" x14ac:dyDescent="0.2">
      <c r="A1440" t="s">
        <v>3614</v>
      </c>
      <c r="B1440" t="s">
        <v>936</v>
      </c>
      <c r="C1440" t="s">
        <v>1161</v>
      </c>
      <c r="D1440" t="s">
        <v>3615</v>
      </c>
      <c r="E1440">
        <v>1</v>
      </c>
      <c r="F1440" s="28">
        <v>30673</v>
      </c>
      <c r="G1440" t="s">
        <v>271</v>
      </c>
      <c r="H1440" t="s">
        <v>93</v>
      </c>
      <c r="I1440">
        <v>2</v>
      </c>
      <c r="J1440" t="s">
        <v>3464</v>
      </c>
      <c r="K1440" s="19" t="str">
        <f t="shared" si="132"/>
        <v>m</v>
      </c>
      <c r="L1440" s="19" t="str">
        <f t="shared" si="136"/>
        <v>WC</v>
      </c>
      <c r="M1440" s="19" t="str">
        <f t="shared" si="137"/>
        <v>2024</v>
      </c>
      <c r="N1440" s="19" t="str">
        <f t="shared" si="133"/>
        <v>2024 WC 2</v>
      </c>
      <c r="O1440" s="19">
        <f>INDEX('Points ref'!B:B, MATCH($N1440, 'Points ref'!A:A, 0))</f>
        <v>210</v>
      </c>
      <c r="P1440" s="21" t="str">
        <f t="shared" si="134"/>
        <v>[BRA] FERREIRA, Otavio (a2a81fc9)</v>
      </c>
      <c r="Q1440" s="30">
        <f t="shared" ca="1" si="135"/>
        <v>42</v>
      </c>
    </row>
    <row r="1441" spans="1:17" x14ac:dyDescent="0.2">
      <c r="A1441" t="s">
        <v>3616</v>
      </c>
      <c r="B1441" t="s">
        <v>936</v>
      </c>
      <c r="C1441" t="s">
        <v>3617</v>
      </c>
      <c r="D1441" t="s">
        <v>3618</v>
      </c>
      <c r="E1441">
        <v>1</v>
      </c>
      <c r="F1441" s="28">
        <v>29495</v>
      </c>
      <c r="G1441" t="s">
        <v>271</v>
      </c>
      <c r="H1441" t="s">
        <v>93</v>
      </c>
      <c r="I1441">
        <v>3</v>
      </c>
      <c r="J1441" t="s">
        <v>3464</v>
      </c>
      <c r="K1441" s="19" t="str">
        <f t="shared" si="132"/>
        <v>m</v>
      </c>
      <c r="L1441" s="19" t="str">
        <f t="shared" si="136"/>
        <v>WC</v>
      </c>
      <c r="M1441" s="19" t="str">
        <f t="shared" si="137"/>
        <v>2024</v>
      </c>
      <c r="N1441" s="19" t="str">
        <f t="shared" si="133"/>
        <v>2024 WC 3</v>
      </c>
      <c r="O1441" s="19">
        <f>INDEX('Points ref'!B:B, MATCH($N1441, 'Points ref'!A:A, 0))</f>
        <v>140</v>
      </c>
      <c r="P1441" s="21" t="str">
        <f t="shared" si="134"/>
        <v>[BRA] ALONSO, Humberto (96a5931e)</v>
      </c>
      <c r="Q1441" s="30">
        <f t="shared" ca="1" si="135"/>
        <v>45</v>
      </c>
    </row>
    <row r="1442" spans="1:17" x14ac:dyDescent="0.2">
      <c r="A1442" t="s">
        <v>3619</v>
      </c>
      <c r="B1442" t="s">
        <v>36</v>
      </c>
      <c r="C1442" t="s">
        <v>3620</v>
      </c>
      <c r="D1442" t="s">
        <v>3621</v>
      </c>
      <c r="E1442">
        <v>1</v>
      </c>
      <c r="F1442" s="28">
        <v>30713</v>
      </c>
      <c r="G1442" t="s">
        <v>271</v>
      </c>
      <c r="H1442" t="s">
        <v>93</v>
      </c>
      <c r="I1442">
        <v>3</v>
      </c>
      <c r="J1442" t="s">
        <v>3464</v>
      </c>
      <c r="K1442" s="19" t="str">
        <f t="shared" si="132"/>
        <v>m</v>
      </c>
      <c r="L1442" s="19" t="str">
        <f t="shared" si="136"/>
        <v>WC</v>
      </c>
      <c r="M1442" s="19" t="str">
        <f t="shared" si="137"/>
        <v>2024</v>
      </c>
      <c r="N1442" s="19" t="str">
        <f t="shared" si="133"/>
        <v>2024 WC 3</v>
      </c>
      <c r="O1442" s="19">
        <f>INDEX('Points ref'!B:B, MATCH($N1442, 'Points ref'!A:A, 0))</f>
        <v>140</v>
      </c>
      <c r="P1442" s="21" t="str">
        <f t="shared" si="134"/>
        <v>[AZE] ALAKBAROV, Intigam (2577197a)</v>
      </c>
      <c r="Q1442" s="30">
        <f t="shared" ca="1" si="135"/>
        <v>41</v>
      </c>
    </row>
    <row r="1443" spans="1:17" x14ac:dyDescent="0.2">
      <c r="A1443" t="s">
        <v>1160</v>
      </c>
      <c r="B1443" t="s">
        <v>936</v>
      </c>
      <c r="C1443" t="s">
        <v>1161</v>
      </c>
      <c r="D1443" t="s">
        <v>967</v>
      </c>
      <c r="E1443">
        <v>1</v>
      </c>
      <c r="F1443" s="28">
        <v>30158</v>
      </c>
      <c r="G1443" t="s">
        <v>271</v>
      </c>
      <c r="H1443" t="s">
        <v>106</v>
      </c>
      <c r="I1443">
        <v>1</v>
      </c>
      <c r="J1443" t="s">
        <v>3464</v>
      </c>
      <c r="K1443" s="19" t="str">
        <f t="shared" si="132"/>
        <v>m</v>
      </c>
      <c r="L1443" s="19" t="str">
        <f t="shared" si="136"/>
        <v>WC</v>
      </c>
      <c r="M1443" s="19" t="str">
        <f t="shared" si="137"/>
        <v>2024</v>
      </c>
      <c r="N1443" s="19" t="str">
        <f t="shared" si="133"/>
        <v>2024 WC 1</v>
      </c>
      <c r="O1443" s="19">
        <f>INDEX('Points ref'!B:B, MATCH($N1443, 'Points ref'!A:A, 0))</f>
        <v>350</v>
      </c>
      <c r="P1443" s="21" t="str">
        <f t="shared" si="134"/>
        <v>[BRA] FERREIRA, Ricardo (cc4e8a75)</v>
      </c>
      <c r="Q1443" s="30">
        <f t="shared" ca="1" si="135"/>
        <v>43</v>
      </c>
    </row>
    <row r="1444" spans="1:17" x14ac:dyDescent="0.2">
      <c r="A1444" t="s">
        <v>1167</v>
      </c>
      <c r="B1444" t="s">
        <v>923</v>
      </c>
      <c r="C1444" t="s">
        <v>1168</v>
      </c>
      <c r="D1444" t="s">
        <v>1169</v>
      </c>
      <c r="E1444">
        <v>1</v>
      </c>
      <c r="F1444" s="28">
        <v>30132</v>
      </c>
      <c r="G1444" t="s">
        <v>271</v>
      </c>
      <c r="H1444" t="s">
        <v>106</v>
      </c>
      <c r="I1444">
        <v>2</v>
      </c>
      <c r="J1444" t="s">
        <v>3464</v>
      </c>
      <c r="K1444" s="19" t="str">
        <f t="shared" si="132"/>
        <v>m</v>
      </c>
      <c r="L1444" s="19" t="str">
        <f t="shared" si="136"/>
        <v>WC</v>
      </c>
      <c r="M1444" s="19" t="str">
        <f t="shared" si="137"/>
        <v>2024</v>
      </c>
      <c r="N1444" s="19" t="str">
        <f t="shared" si="133"/>
        <v>2024 WC 2</v>
      </c>
      <c r="O1444" s="19">
        <f>INDEX('Points ref'!B:B, MATCH($N1444, 'Points ref'!A:A, 0))</f>
        <v>210</v>
      </c>
      <c r="P1444" s="21" t="str">
        <f t="shared" si="134"/>
        <v>[KAZ] ABEUOV, Arman (5568969c)</v>
      </c>
      <c r="Q1444" s="30">
        <f t="shared" ca="1" si="135"/>
        <v>43</v>
      </c>
    </row>
    <row r="1445" spans="1:17" x14ac:dyDescent="0.2">
      <c r="A1445" t="s">
        <v>3622</v>
      </c>
      <c r="B1445" t="s">
        <v>1195</v>
      </c>
      <c r="C1445" t="s">
        <v>3623</v>
      </c>
      <c r="D1445" t="s">
        <v>3624</v>
      </c>
      <c r="E1445">
        <v>1</v>
      </c>
      <c r="F1445" s="28">
        <v>30108</v>
      </c>
      <c r="G1445" t="s">
        <v>271</v>
      </c>
      <c r="H1445" t="s">
        <v>106</v>
      </c>
      <c r="I1445">
        <v>3</v>
      </c>
      <c r="J1445" t="s">
        <v>3464</v>
      </c>
      <c r="K1445" s="19" t="str">
        <f t="shared" si="132"/>
        <v>m</v>
      </c>
      <c r="L1445" s="19" t="str">
        <f t="shared" si="136"/>
        <v>WC</v>
      </c>
      <c r="M1445" s="19" t="str">
        <f t="shared" si="137"/>
        <v>2024</v>
      </c>
      <c r="N1445" s="19" t="str">
        <f t="shared" si="133"/>
        <v>2024 WC 3</v>
      </c>
      <c r="O1445" s="19">
        <f>INDEX('Points ref'!B:B, MATCH($N1445, 'Points ref'!A:A, 0))</f>
        <v>140</v>
      </c>
      <c r="P1445" s="21" t="str">
        <f t="shared" si="134"/>
        <v>[USA] GIZA, Joshua (f3e4d18e)</v>
      </c>
      <c r="Q1445" s="30">
        <f t="shared" ca="1" si="135"/>
        <v>43</v>
      </c>
    </row>
    <row r="1446" spans="1:17" x14ac:dyDescent="0.2">
      <c r="A1446" t="s">
        <v>3625</v>
      </c>
      <c r="B1446" t="s">
        <v>999</v>
      </c>
      <c r="C1446" t="s">
        <v>3626</v>
      </c>
      <c r="D1446" t="s">
        <v>3627</v>
      </c>
      <c r="E1446">
        <v>1</v>
      </c>
      <c r="F1446" s="28">
        <v>30942</v>
      </c>
      <c r="G1446" t="s">
        <v>271</v>
      </c>
      <c r="H1446" t="s">
        <v>106</v>
      </c>
      <c r="I1446">
        <v>3</v>
      </c>
      <c r="J1446" t="s">
        <v>3464</v>
      </c>
      <c r="K1446" s="19" t="str">
        <f t="shared" si="132"/>
        <v>m</v>
      </c>
      <c r="L1446" s="19" t="str">
        <f t="shared" si="136"/>
        <v>WC</v>
      </c>
      <c r="M1446" s="19" t="str">
        <f t="shared" si="137"/>
        <v>2024</v>
      </c>
      <c r="N1446" s="19" t="str">
        <f t="shared" si="133"/>
        <v>2024 WC 3</v>
      </c>
      <c r="O1446" s="19">
        <f>INDEX('Points ref'!B:B, MATCH($N1446, 'Points ref'!A:A, 0))</f>
        <v>140</v>
      </c>
      <c r="P1446" s="21" t="str">
        <f t="shared" si="134"/>
        <v>[MGL] ALTANGEREL, Davaanyam (2a78b6c6)</v>
      </c>
      <c r="Q1446" s="30">
        <f t="shared" ca="1" si="135"/>
        <v>41</v>
      </c>
    </row>
    <row r="1447" spans="1:17" x14ac:dyDescent="0.2">
      <c r="A1447" t="s">
        <v>2059</v>
      </c>
      <c r="B1447" t="s">
        <v>16</v>
      </c>
      <c r="C1447" t="s">
        <v>2060</v>
      </c>
      <c r="D1447" t="s">
        <v>2061</v>
      </c>
      <c r="E1447">
        <v>2</v>
      </c>
      <c r="F1447" s="28">
        <v>29606</v>
      </c>
      <c r="G1447" t="s">
        <v>345</v>
      </c>
      <c r="H1447" t="s">
        <v>230</v>
      </c>
      <c r="I1447">
        <v>1</v>
      </c>
      <c r="J1447" t="s">
        <v>3464</v>
      </c>
      <c r="K1447" s="19" t="str">
        <f t="shared" si="132"/>
        <v>w</v>
      </c>
      <c r="L1447" s="19" t="str">
        <f t="shared" si="136"/>
        <v>WC</v>
      </c>
      <c r="M1447" s="19" t="str">
        <f t="shared" si="137"/>
        <v>2024</v>
      </c>
      <c r="N1447" s="19" t="str">
        <f t="shared" si="133"/>
        <v>2024 WC 1</v>
      </c>
      <c r="O1447" s="19">
        <f>INDEX('Points ref'!B:B, MATCH($N1447, 'Points ref'!A:A, 0))</f>
        <v>350</v>
      </c>
      <c r="P1447" s="21" t="str">
        <f t="shared" si="134"/>
        <v>[FRA] BRONNER, Lucie (f6bbc7d6)</v>
      </c>
      <c r="Q1447" s="30">
        <f t="shared" ca="1" si="135"/>
        <v>44</v>
      </c>
    </row>
    <row r="1448" spans="1:17" x14ac:dyDescent="0.2">
      <c r="A1448" t="s">
        <v>3628</v>
      </c>
      <c r="B1448" t="s">
        <v>1277</v>
      </c>
      <c r="C1448" t="s">
        <v>3629</v>
      </c>
      <c r="D1448" t="s">
        <v>3630</v>
      </c>
      <c r="E1448">
        <v>2</v>
      </c>
      <c r="F1448" s="28">
        <v>29926</v>
      </c>
      <c r="G1448" t="s">
        <v>345</v>
      </c>
      <c r="H1448" t="s">
        <v>230</v>
      </c>
      <c r="I1448">
        <v>2</v>
      </c>
      <c r="J1448" t="s">
        <v>3464</v>
      </c>
      <c r="K1448" s="19" t="str">
        <f t="shared" si="132"/>
        <v>w</v>
      </c>
      <c r="L1448" s="19" t="str">
        <f t="shared" si="136"/>
        <v>WC</v>
      </c>
      <c r="M1448" s="19" t="str">
        <f t="shared" si="137"/>
        <v>2024</v>
      </c>
      <c r="N1448" s="19" t="str">
        <f t="shared" si="133"/>
        <v>2024 WC 2</v>
      </c>
      <c r="O1448" s="19">
        <f>INDEX('Points ref'!B:B, MATCH($N1448, 'Points ref'!A:A, 0))</f>
        <v>210</v>
      </c>
      <c r="P1448" s="21" t="str">
        <f t="shared" si="134"/>
        <v>[CAN] OCKEDAHL, Bianca (1211382e)</v>
      </c>
      <c r="Q1448" s="30">
        <f t="shared" ca="1" si="135"/>
        <v>44</v>
      </c>
    </row>
    <row r="1449" spans="1:17" x14ac:dyDescent="0.2">
      <c r="A1449" t="s">
        <v>2056</v>
      </c>
      <c r="B1449" t="s">
        <v>174</v>
      </c>
      <c r="C1449" t="s">
        <v>2057</v>
      </c>
      <c r="D1449" t="s">
        <v>2058</v>
      </c>
      <c r="E1449">
        <v>2</v>
      </c>
      <c r="F1449" s="28">
        <v>29826</v>
      </c>
      <c r="G1449" t="s">
        <v>345</v>
      </c>
      <c r="H1449" t="s">
        <v>230</v>
      </c>
      <c r="I1449">
        <v>3</v>
      </c>
      <c r="J1449" t="s">
        <v>3464</v>
      </c>
      <c r="K1449" s="19" t="str">
        <f t="shared" si="132"/>
        <v>w</v>
      </c>
      <c r="L1449" s="19" t="str">
        <f t="shared" si="136"/>
        <v>WC</v>
      </c>
      <c r="M1449" s="19" t="str">
        <f t="shared" si="137"/>
        <v>2024</v>
      </c>
      <c r="N1449" s="19" t="str">
        <f t="shared" si="133"/>
        <v>2024 WC 3</v>
      </c>
      <c r="O1449" s="19">
        <f>INDEX('Points ref'!B:B, MATCH($N1449, 'Points ref'!A:A, 0))</f>
        <v>140</v>
      </c>
      <c r="P1449" s="21" t="str">
        <f t="shared" si="134"/>
        <v>[ESP] MORENO VELAZQUEZ, Miriam (7daa8742)</v>
      </c>
      <c r="Q1449" s="30">
        <f t="shared" ca="1" si="135"/>
        <v>44</v>
      </c>
    </row>
    <row r="1450" spans="1:17" x14ac:dyDescent="0.2">
      <c r="A1450" t="s">
        <v>1170</v>
      </c>
      <c r="B1450" t="s">
        <v>27</v>
      </c>
      <c r="C1450" t="s">
        <v>1171</v>
      </c>
      <c r="D1450" t="s">
        <v>1172</v>
      </c>
      <c r="E1450">
        <v>2</v>
      </c>
      <c r="F1450" s="28">
        <v>29654</v>
      </c>
      <c r="G1450" t="s">
        <v>345</v>
      </c>
      <c r="H1450" t="s">
        <v>230</v>
      </c>
      <c r="I1450">
        <v>3</v>
      </c>
      <c r="J1450" t="s">
        <v>3464</v>
      </c>
      <c r="K1450" s="19" t="str">
        <f t="shared" si="132"/>
        <v>w</v>
      </c>
      <c r="L1450" s="19" t="str">
        <f t="shared" si="136"/>
        <v>WC</v>
      </c>
      <c r="M1450" s="19" t="str">
        <f t="shared" si="137"/>
        <v>2024</v>
      </c>
      <c r="N1450" s="19" t="str">
        <f t="shared" si="133"/>
        <v>2024 WC 3</v>
      </c>
      <c r="O1450" s="19">
        <f>INDEX('Points ref'!B:B, MATCH($N1450, 'Points ref'!A:A, 0))</f>
        <v>140</v>
      </c>
      <c r="P1450" s="21" t="str">
        <f t="shared" si="134"/>
        <v>[ITA] MERELLI, Elen (554c9299)</v>
      </c>
      <c r="Q1450" s="30">
        <f t="shared" ca="1" si="135"/>
        <v>44</v>
      </c>
    </row>
    <row r="1451" spans="1:17" x14ac:dyDescent="0.2">
      <c r="A1451" t="s">
        <v>1071</v>
      </c>
      <c r="B1451" t="s">
        <v>16</v>
      </c>
      <c r="C1451" t="s">
        <v>943</v>
      </c>
      <c r="D1451" t="s">
        <v>1072</v>
      </c>
      <c r="E1451">
        <v>2</v>
      </c>
      <c r="F1451" s="28">
        <v>30836</v>
      </c>
      <c r="G1451" t="s">
        <v>345</v>
      </c>
      <c r="H1451" t="s">
        <v>237</v>
      </c>
      <c r="I1451">
        <v>1</v>
      </c>
      <c r="J1451" t="s">
        <v>3464</v>
      </c>
      <c r="K1451" s="19" t="str">
        <f t="shared" si="132"/>
        <v>w</v>
      </c>
      <c r="L1451" s="19" t="str">
        <f t="shared" si="136"/>
        <v>WC</v>
      </c>
      <c r="M1451" s="19" t="str">
        <f t="shared" si="137"/>
        <v>2024</v>
      </c>
      <c r="N1451" s="19" t="str">
        <f t="shared" si="133"/>
        <v>2024 WC 1</v>
      </c>
      <c r="O1451" s="19">
        <f>INDEX('Points ref'!B:B, MATCH($N1451, 'Points ref'!A:A, 0))</f>
        <v>350</v>
      </c>
      <c r="P1451" s="21" t="str">
        <f t="shared" si="134"/>
        <v>[FRA] MARTIN, Vanessa (49cec617)</v>
      </c>
      <c r="Q1451" s="30">
        <f t="shared" ca="1" si="135"/>
        <v>41</v>
      </c>
    </row>
    <row r="1452" spans="1:17" x14ac:dyDescent="0.2">
      <c r="A1452" t="s">
        <v>3631</v>
      </c>
      <c r="B1452" t="s">
        <v>1230</v>
      </c>
      <c r="C1452" t="s">
        <v>3632</v>
      </c>
      <c r="D1452" t="s">
        <v>3633</v>
      </c>
      <c r="E1452">
        <v>2</v>
      </c>
      <c r="F1452" s="28">
        <v>29521</v>
      </c>
      <c r="G1452" t="s">
        <v>345</v>
      </c>
      <c r="H1452" t="s">
        <v>237</v>
      </c>
      <c r="I1452">
        <v>2</v>
      </c>
      <c r="J1452" t="s">
        <v>3464</v>
      </c>
      <c r="K1452" s="19" t="str">
        <f t="shared" si="132"/>
        <v>w</v>
      </c>
      <c r="L1452" s="19" t="str">
        <f t="shared" si="136"/>
        <v>WC</v>
      </c>
      <c r="M1452" s="19" t="str">
        <f t="shared" si="137"/>
        <v>2024</v>
      </c>
      <c r="N1452" s="19" t="str">
        <f t="shared" si="133"/>
        <v>2024 WC 2</v>
      </c>
      <c r="O1452" s="19">
        <f>INDEX('Points ref'!B:B, MATCH($N1452, 'Points ref'!A:A, 0))</f>
        <v>210</v>
      </c>
      <c r="P1452" s="21" t="str">
        <f t="shared" si="134"/>
        <v>[JPN] ROMERO, Aya (6371868a)</v>
      </c>
      <c r="Q1452" s="30">
        <f t="shared" ca="1" si="135"/>
        <v>45</v>
      </c>
    </row>
    <row r="1453" spans="1:17" x14ac:dyDescent="0.2">
      <c r="A1453" t="s">
        <v>3634</v>
      </c>
      <c r="B1453" t="s">
        <v>1277</v>
      </c>
      <c r="C1453" t="s">
        <v>3635</v>
      </c>
      <c r="D1453" t="s">
        <v>3636</v>
      </c>
      <c r="E1453">
        <v>2</v>
      </c>
      <c r="F1453" s="28">
        <v>30577</v>
      </c>
      <c r="G1453" t="s">
        <v>345</v>
      </c>
      <c r="H1453" t="s">
        <v>237</v>
      </c>
      <c r="I1453">
        <v>3</v>
      </c>
      <c r="J1453" t="s">
        <v>3464</v>
      </c>
      <c r="K1453" s="19" t="str">
        <f t="shared" si="132"/>
        <v>w</v>
      </c>
      <c r="L1453" s="19" t="str">
        <f t="shared" si="136"/>
        <v>WC</v>
      </c>
      <c r="M1453" s="19" t="str">
        <f t="shared" si="137"/>
        <v>2024</v>
      </c>
      <c r="N1453" s="19" t="str">
        <f t="shared" si="133"/>
        <v>2024 WC 3</v>
      </c>
      <c r="O1453" s="19">
        <f>INDEX('Points ref'!B:B, MATCH($N1453, 'Points ref'!A:A, 0))</f>
        <v>140</v>
      </c>
      <c r="P1453" s="21" t="str">
        <f t="shared" si="134"/>
        <v>[CAN] WILTSHIRE, Laurie (59c8d2c2)</v>
      </c>
      <c r="Q1453" s="30">
        <f t="shared" ca="1" si="135"/>
        <v>42</v>
      </c>
    </row>
    <row r="1454" spans="1:17" x14ac:dyDescent="0.2">
      <c r="A1454" t="s">
        <v>3637</v>
      </c>
      <c r="B1454" t="s">
        <v>132</v>
      </c>
      <c r="C1454" t="s">
        <v>3638</v>
      </c>
      <c r="D1454" t="s">
        <v>997</v>
      </c>
      <c r="E1454">
        <v>2</v>
      </c>
      <c r="F1454" s="28">
        <v>29750</v>
      </c>
      <c r="G1454" t="s">
        <v>345</v>
      </c>
      <c r="H1454" t="s">
        <v>237</v>
      </c>
      <c r="I1454">
        <v>3</v>
      </c>
      <c r="J1454" t="s">
        <v>3464</v>
      </c>
      <c r="K1454" s="19" t="str">
        <f t="shared" si="132"/>
        <v>w</v>
      </c>
      <c r="L1454" s="19" t="str">
        <f t="shared" si="136"/>
        <v>WC</v>
      </c>
      <c r="M1454" s="19" t="str">
        <f t="shared" si="137"/>
        <v>2024</v>
      </c>
      <c r="N1454" s="19" t="str">
        <f t="shared" si="133"/>
        <v>2024 WC 3</v>
      </c>
      <c r="O1454" s="19">
        <f>INDEX('Points ref'!B:B, MATCH($N1454, 'Points ref'!A:A, 0))</f>
        <v>140</v>
      </c>
      <c r="P1454" s="21" t="str">
        <f t="shared" si="134"/>
        <v>[GBR] RAWLINGS, Caroline (1b3d6895)</v>
      </c>
      <c r="Q1454" s="30">
        <f t="shared" ca="1" si="135"/>
        <v>44</v>
      </c>
    </row>
    <row r="1455" spans="1:17" x14ac:dyDescent="0.2">
      <c r="A1455" t="s">
        <v>3639</v>
      </c>
      <c r="B1455" t="s">
        <v>1195</v>
      </c>
      <c r="C1455" t="s">
        <v>3573</v>
      </c>
      <c r="D1455" t="s">
        <v>3640</v>
      </c>
      <c r="E1455">
        <v>2</v>
      </c>
      <c r="F1455" s="28">
        <v>30804</v>
      </c>
      <c r="G1455" t="s">
        <v>345</v>
      </c>
      <c r="H1455" t="s">
        <v>117</v>
      </c>
      <c r="I1455">
        <v>1</v>
      </c>
      <c r="J1455" t="s">
        <v>3464</v>
      </c>
      <c r="K1455" s="19" t="str">
        <f t="shared" si="132"/>
        <v>w</v>
      </c>
      <c r="L1455" s="19" t="str">
        <f t="shared" si="136"/>
        <v>WC</v>
      </c>
      <c r="M1455" s="19" t="str">
        <f t="shared" si="137"/>
        <v>2024</v>
      </c>
      <c r="N1455" s="19" t="str">
        <f t="shared" si="133"/>
        <v>2024 WC 1</v>
      </c>
      <c r="O1455" s="19">
        <f>INDEX('Points ref'!B:B, MATCH($N1455, 'Points ref'!A:A, 0))</f>
        <v>350</v>
      </c>
      <c r="P1455" s="21" t="str">
        <f t="shared" si="134"/>
        <v>[USA] VELAZQUEZ, Flor (aa41f6a9)</v>
      </c>
      <c r="Q1455" s="30">
        <f t="shared" ca="1" si="135"/>
        <v>41</v>
      </c>
    </row>
    <row r="1456" spans="1:17" x14ac:dyDescent="0.2">
      <c r="A1456" t="s">
        <v>3641</v>
      </c>
      <c r="B1456" t="s">
        <v>279</v>
      </c>
      <c r="C1456" t="s">
        <v>3642</v>
      </c>
      <c r="D1456" t="s">
        <v>3643</v>
      </c>
      <c r="E1456">
        <v>2</v>
      </c>
      <c r="F1456" s="28">
        <v>30943</v>
      </c>
      <c r="G1456" t="s">
        <v>345</v>
      </c>
      <c r="H1456" t="s">
        <v>117</v>
      </c>
      <c r="I1456">
        <v>2</v>
      </c>
      <c r="J1456" t="s">
        <v>3464</v>
      </c>
      <c r="K1456" s="19" t="str">
        <f t="shared" si="132"/>
        <v>w</v>
      </c>
      <c r="L1456" s="19" t="str">
        <f t="shared" si="136"/>
        <v>WC</v>
      </c>
      <c r="M1456" s="19" t="str">
        <f t="shared" si="137"/>
        <v>2024</v>
      </c>
      <c r="N1456" s="19" t="str">
        <f t="shared" si="133"/>
        <v>2024 WC 2</v>
      </c>
      <c r="O1456" s="19">
        <f>INDEX('Points ref'!B:B, MATCH($N1456, 'Points ref'!A:A, 0))</f>
        <v>210</v>
      </c>
      <c r="P1456" s="21" t="str">
        <f t="shared" si="134"/>
        <v>[HUN] ONODY, Beata (8ced2863)</v>
      </c>
      <c r="Q1456" s="30">
        <f t="shared" ca="1" si="135"/>
        <v>41</v>
      </c>
    </row>
    <row r="1457" spans="1:17" x14ac:dyDescent="0.2">
      <c r="A1457" t="s">
        <v>2106</v>
      </c>
      <c r="B1457" t="s">
        <v>2107</v>
      </c>
      <c r="C1457" t="s">
        <v>2108</v>
      </c>
      <c r="D1457" t="s">
        <v>2109</v>
      </c>
      <c r="E1457">
        <v>2</v>
      </c>
      <c r="F1457" s="28">
        <v>30307</v>
      </c>
      <c r="G1457" t="s">
        <v>345</v>
      </c>
      <c r="H1457" t="s">
        <v>117</v>
      </c>
      <c r="I1457">
        <v>3</v>
      </c>
      <c r="J1457" t="s">
        <v>3464</v>
      </c>
      <c r="K1457" s="19" t="str">
        <f t="shared" si="132"/>
        <v>w</v>
      </c>
      <c r="L1457" s="19" t="str">
        <f t="shared" si="136"/>
        <v>WC</v>
      </c>
      <c r="M1457" s="19" t="str">
        <f t="shared" si="137"/>
        <v>2024</v>
      </c>
      <c r="N1457" s="19" t="str">
        <f t="shared" si="133"/>
        <v>2024 WC 3</v>
      </c>
      <c r="O1457" s="19">
        <f>INDEX('Points ref'!B:B, MATCH($N1457, 'Points ref'!A:A, 0))</f>
        <v>140</v>
      </c>
      <c r="P1457" s="21" t="str">
        <f t="shared" si="134"/>
        <v>[MNE] MARTINOVIC, Mirjana (4a9cefdf)</v>
      </c>
      <c r="Q1457" s="30">
        <f t="shared" ca="1" si="135"/>
        <v>43</v>
      </c>
    </row>
    <row r="1458" spans="1:17" x14ac:dyDescent="0.2">
      <c r="A1458" t="s">
        <v>1179</v>
      </c>
      <c r="B1458" t="s">
        <v>992</v>
      </c>
      <c r="C1458" t="s">
        <v>1180</v>
      </c>
      <c r="D1458" t="s">
        <v>1181</v>
      </c>
      <c r="E1458">
        <v>2</v>
      </c>
      <c r="F1458" s="28">
        <v>29439</v>
      </c>
      <c r="G1458" t="s">
        <v>345</v>
      </c>
      <c r="H1458" t="s">
        <v>117</v>
      </c>
      <c r="I1458">
        <v>3</v>
      </c>
      <c r="J1458" t="s">
        <v>3464</v>
      </c>
      <c r="K1458" s="19" t="str">
        <f t="shared" si="132"/>
        <v>w</v>
      </c>
      <c r="L1458" s="19" t="str">
        <f t="shared" si="136"/>
        <v>WC</v>
      </c>
      <c r="M1458" s="19" t="str">
        <f t="shared" si="137"/>
        <v>2024</v>
      </c>
      <c r="N1458" s="19" t="str">
        <f t="shared" si="133"/>
        <v>2024 WC 3</v>
      </c>
      <c r="O1458" s="19">
        <f>INDEX('Points ref'!B:B, MATCH($N1458, 'Points ref'!A:A, 0))</f>
        <v>140</v>
      </c>
      <c r="P1458" s="21" t="str">
        <f t="shared" si="134"/>
        <v>[DEN] OESTERGAARD, Julie (1541d6a7)</v>
      </c>
      <c r="Q1458" s="30">
        <f t="shared" ca="1" si="135"/>
        <v>45</v>
      </c>
    </row>
    <row r="1459" spans="1:17" x14ac:dyDescent="0.2">
      <c r="A1459" t="s">
        <v>3644</v>
      </c>
      <c r="B1459" t="s">
        <v>1230</v>
      </c>
      <c r="C1459" t="s">
        <v>3645</v>
      </c>
      <c r="D1459" t="s">
        <v>3646</v>
      </c>
      <c r="E1459">
        <v>2</v>
      </c>
      <c r="F1459" s="28">
        <v>29584</v>
      </c>
      <c r="G1459" t="s">
        <v>345</v>
      </c>
      <c r="H1459" t="s">
        <v>127</v>
      </c>
      <c r="I1459">
        <v>1</v>
      </c>
      <c r="J1459" t="s">
        <v>3464</v>
      </c>
      <c r="K1459" s="19" t="str">
        <f t="shared" si="132"/>
        <v>w</v>
      </c>
      <c r="L1459" s="19" t="str">
        <f t="shared" si="136"/>
        <v>WC</v>
      </c>
      <c r="M1459" s="19" t="str">
        <f t="shared" si="137"/>
        <v>2024</v>
      </c>
      <c r="N1459" s="19" t="str">
        <f t="shared" si="133"/>
        <v>2024 WC 1</v>
      </c>
      <c r="O1459" s="19">
        <f>INDEX('Points ref'!B:B, MATCH($N1459, 'Points ref'!A:A, 0))</f>
        <v>350</v>
      </c>
      <c r="P1459" s="21" t="str">
        <f t="shared" si="134"/>
        <v>[JPN] SASAKI, Rieko (1b689397)</v>
      </c>
      <c r="Q1459" s="30">
        <f t="shared" ca="1" si="135"/>
        <v>45</v>
      </c>
    </row>
    <row r="1460" spans="1:17" x14ac:dyDescent="0.2">
      <c r="A1460" t="s">
        <v>3647</v>
      </c>
      <c r="B1460" t="s">
        <v>53</v>
      </c>
      <c r="C1460" t="s">
        <v>3648</v>
      </c>
      <c r="D1460" t="s">
        <v>250</v>
      </c>
      <c r="E1460">
        <v>2</v>
      </c>
      <c r="F1460" s="28">
        <v>30387</v>
      </c>
      <c r="G1460" t="s">
        <v>345</v>
      </c>
      <c r="H1460" t="s">
        <v>127</v>
      </c>
      <c r="I1460">
        <v>2</v>
      </c>
      <c r="J1460" t="s">
        <v>3464</v>
      </c>
      <c r="K1460" s="19" t="str">
        <f t="shared" si="132"/>
        <v>w</v>
      </c>
      <c r="L1460" s="19" t="str">
        <f t="shared" si="136"/>
        <v>WC</v>
      </c>
      <c r="M1460" s="19" t="str">
        <f t="shared" si="137"/>
        <v>2024</v>
      </c>
      <c r="N1460" s="19" t="str">
        <f t="shared" si="133"/>
        <v>2024 WC 2</v>
      </c>
      <c r="O1460" s="19">
        <f>INDEX('Points ref'!B:B, MATCH($N1460, 'Points ref'!A:A, 0))</f>
        <v>210</v>
      </c>
      <c r="P1460" s="21" t="str">
        <f t="shared" si="134"/>
        <v>[GER] MUENSTER, Jessica (3c813d91)</v>
      </c>
      <c r="Q1460" s="30">
        <f t="shared" ca="1" si="135"/>
        <v>42</v>
      </c>
    </row>
    <row r="1461" spans="1:17" x14ac:dyDescent="0.2">
      <c r="A1461" t="s">
        <v>3649</v>
      </c>
      <c r="B1461" t="s">
        <v>1195</v>
      </c>
      <c r="C1461" t="s">
        <v>3650</v>
      </c>
      <c r="D1461" t="s">
        <v>3651</v>
      </c>
      <c r="E1461">
        <v>2</v>
      </c>
      <c r="F1461" s="28">
        <v>30131</v>
      </c>
      <c r="G1461" t="s">
        <v>345</v>
      </c>
      <c r="H1461" t="s">
        <v>127</v>
      </c>
      <c r="I1461">
        <v>3</v>
      </c>
      <c r="J1461" t="s">
        <v>3464</v>
      </c>
      <c r="K1461" s="19" t="str">
        <f t="shared" si="132"/>
        <v>w</v>
      </c>
      <c r="L1461" s="19" t="str">
        <f t="shared" si="136"/>
        <v>WC</v>
      </c>
      <c r="M1461" s="19" t="str">
        <f t="shared" si="137"/>
        <v>2024</v>
      </c>
      <c r="N1461" s="19" t="str">
        <f t="shared" si="133"/>
        <v>2024 WC 3</v>
      </c>
      <c r="O1461" s="19">
        <f>INDEX('Points ref'!B:B, MATCH($N1461, 'Points ref'!A:A, 0))</f>
        <v>140</v>
      </c>
      <c r="P1461" s="21" t="str">
        <f t="shared" si="134"/>
        <v>[USA] JONES, Amber (f52f2123)</v>
      </c>
      <c r="Q1461" s="30">
        <f t="shared" ca="1" si="135"/>
        <v>43</v>
      </c>
    </row>
    <row r="1462" spans="1:17" x14ac:dyDescent="0.2">
      <c r="A1462" t="s">
        <v>139</v>
      </c>
      <c r="B1462" t="s">
        <v>16</v>
      </c>
      <c r="C1462" t="s">
        <v>140</v>
      </c>
      <c r="D1462" t="s">
        <v>141</v>
      </c>
      <c r="E1462">
        <v>2</v>
      </c>
      <c r="F1462" s="28">
        <v>32580</v>
      </c>
      <c r="G1462" t="s">
        <v>345</v>
      </c>
      <c r="H1462" t="s">
        <v>261</v>
      </c>
      <c r="I1462">
        <v>1</v>
      </c>
      <c r="J1462" t="s">
        <v>3464</v>
      </c>
      <c r="K1462" s="19" t="str">
        <f t="shared" si="132"/>
        <v>w</v>
      </c>
      <c r="L1462" s="19" t="str">
        <f t="shared" si="136"/>
        <v>WC</v>
      </c>
      <c r="M1462" s="19" t="str">
        <f t="shared" si="137"/>
        <v>2024</v>
      </c>
      <c r="N1462" s="19" t="str">
        <f t="shared" si="133"/>
        <v>2024 WC 1</v>
      </c>
      <c r="O1462" s="19">
        <f>INDEX('Points ref'!B:B, MATCH($N1462, 'Points ref'!A:A, 0))</f>
        <v>350</v>
      </c>
      <c r="P1462" s="21" t="str">
        <f t="shared" si="134"/>
        <v>[FRA] BEKKOUCHE, Sorraya (f6e98c73)</v>
      </c>
      <c r="Q1462" s="30">
        <f t="shared" ca="1" si="135"/>
        <v>36</v>
      </c>
    </row>
    <row r="1463" spans="1:17" x14ac:dyDescent="0.2">
      <c r="A1463" t="s">
        <v>1097</v>
      </c>
      <c r="B1463" t="s">
        <v>16</v>
      </c>
      <c r="C1463" t="s">
        <v>1098</v>
      </c>
      <c r="D1463" t="s">
        <v>1099</v>
      </c>
      <c r="E1463">
        <v>2</v>
      </c>
      <c r="F1463" s="28">
        <v>31351</v>
      </c>
      <c r="G1463" t="s">
        <v>345</v>
      </c>
      <c r="H1463" t="s">
        <v>261</v>
      </c>
      <c r="I1463">
        <v>2</v>
      </c>
      <c r="J1463" t="s">
        <v>3464</v>
      </c>
      <c r="K1463" s="19" t="str">
        <f t="shared" si="132"/>
        <v>w</v>
      </c>
      <c r="L1463" s="19" t="str">
        <f t="shared" si="136"/>
        <v>WC</v>
      </c>
      <c r="M1463" s="19" t="str">
        <f t="shared" si="137"/>
        <v>2024</v>
      </c>
      <c r="N1463" s="19" t="str">
        <f t="shared" si="133"/>
        <v>2024 WC 2</v>
      </c>
      <c r="O1463" s="19">
        <f>INDEX('Points ref'!B:B, MATCH($N1463, 'Points ref'!A:A, 0))</f>
        <v>210</v>
      </c>
      <c r="P1463" s="21" t="str">
        <f t="shared" si="134"/>
        <v>[FRA] GUIMARD, BLANDINE (4da8a41c)</v>
      </c>
      <c r="Q1463" s="30">
        <f t="shared" ca="1" si="135"/>
        <v>40</v>
      </c>
    </row>
    <row r="1464" spans="1:17" x14ac:dyDescent="0.2">
      <c r="A1464" t="s">
        <v>3652</v>
      </c>
      <c r="B1464" t="s">
        <v>16</v>
      </c>
      <c r="C1464" t="s">
        <v>3547</v>
      </c>
      <c r="D1464" t="s">
        <v>2012</v>
      </c>
      <c r="E1464">
        <v>2</v>
      </c>
      <c r="F1464" s="28">
        <v>30467</v>
      </c>
      <c r="G1464" t="s">
        <v>345</v>
      </c>
      <c r="H1464" t="s">
        <v>261</v>
      </c>
      <c r="I1464">
        <v>3</v>
      </c>
      <c r="J1464" t="s">
        <v>3464</v>
      </c>
      <c r="K1464" s="19" t="str">
        <f t="shared" si="132"/>
        <v>w</v>
      </c>
      <c r="L1464" s="19" t="str">
        <f t="shared" si="136"/>
        <v>WC</v>
      </c>
      <c r="M1464" s="19" t="str">
        <f t="shared" si="137"/>
        <v>2024</v>
      </c>
      <c r="N1464" s="19" t="str">
        <f t="shared" si="133"/>
        <v>2024 WC 3</v>
      </c>
      <c r="O1464" s="19">
        <f>INDEX('Points ref'!B:B, MATCH($N1464, 'Points ref'!A:A, 0))</f>
        <v>140</v>
      </c>
      <c r="P1464" s="21" t="str">
        <f t="shared" si="134"/>
        <v>[FRA] GOBERT, Stephanie (e28a2729)</v>
      </c>
      <c r="Q1464" s="30">
        <f t="shared" ca="1" si="135"/>
        <v>42</v>
      </c>
    </row>
    <row r="1465" spans="1:17" x14ac:dyDescent="0.2">
      <c r="A1465" t="s">
        <v>2383</v>
      </c>
      <c r="B1465" t="s">
        <v>53</v>
      </c>
      <c r="C1465" t="s">
        <v>2384</v>
      </c>
      <c r="D1465" t="s">
        <v>2385</v>
      </c>
      <c r="E1465">
        <v>2</v>
      </c>
      <c r="F1465" s="28">
        <v>31627</v>
      </c>
      <c r="G1465" t="s">
        <v>345</v>
      </c>
      <c r="H1465" t="s">
        <v>261</v>
      </c>
      <c r="I1465">
        <v>3</v>
      </c>
      <c r="J1465" t="s">
        <v>3464</v>
      </c>
      <c r="K1465" s="19" t="str">
        <f t="shared" si="132"/>
        <v>w</v>
      </c>
      <c r="L1465" s="19" t="str">
        <f t="shared" si="136"/>
        <v>WC</v>
      </c>
      <c r="M1465" s="19" t="str">
        <f t="shared" si="137"/>
        <v>2024</v>
      </c>
      <c r="N1465" s="19" t="str">
        <f t="shared" si="133"/>
        <v>2024 WC 3</v>
      </c>
      <c r="O1465" s="19">
        <f>INDEX('Points ref'!B:B, MATCH($N1465, 'Points ref'!A:A, 0))</f>
        <v>140</v>
      </c>
      <c r="P1465" s="21" t="str">
        <f t="shared" si="134"/>
        <v>[GER] ECKERT, Julia (a638fcc6)</v>
      </c>
      <c r="Q1465" s="30">
        <f t="shared" ca="1" si="135"/>
        <v>39</v>
      </c>
    </row>
    <row r="1466" spans="1:17" x14ac:dyDescent="0.2">
      <c r="A1466" t="s">
        <v>1106</v>
      </c>
      <c r="B1466" t="s">
        <v>936</v>
      </c>
      <c r="C1466" t="s">
        <v>1107</v>
      </c>
      <c r="D1466" t="s">
        <v>1108</v>
      </c>
      <c r="E1466">
        <v>1</v>
      </c>
      <c r="F1466" s="28">
        <v>29175</v>
      </c>
      <c r="G1466" t="s">
        <v>376</v>
      </c>
      <c r="H1466" t="s">
        <v>20</v>
      </c>
      <c r="I1466">
        <v>1</v>
      </c>
      <c r="J1466" t="s">
        <v>3464</v>
      </c>
      <c r="K1466" s="19" t="str">
        <f t="shared" si="132"/>
        <v>m</v>
      </c>
      <c r="L1466" s="19" t="str">
        <f t="shared" si="136"/>
        <v>WC</v>
      </c>
      <c r="M1466" s="19" t="str">
        <f t="shared" si="137"/>
        <v>2024</v>
      </c>
      <c r="N1466" s="19" t="str">
        <f t="shared" si="133"/>
        <v>2024 WC 1</v>
      </c>
      <c r="O1466" s="19">
        <f>INDEX('Points ref'!B:B, MATCH($N1466, 'Points ref'!A:A, 0))</f>
        <v>350</v>
      </c>
      <c r="P1466" s="21" t="str">
        <f t="shared" si="134"/>
        <v>[BRA] CEZARIO, Cristian (4af79147)</v>
      </c>
      <c r="Q1466" s="30">
        <f t="shared" ca="1" si="135"/>
        <v>46</v>
      </c>
    </row>
    <row r="1467" spans="1:17" x14ac:dyDescent="0.2">
      <c r="A1467" t="s">
        <v>3653</v>
      </c>
      <c r="B1467" t="s">
        <v>16</v>
      </c>
      <c r="C1467" t="s">
        <v>3654</v>
      </c>
      <c r="D1467" t="s">
        <v>3655</v>
      </c>
      <c r="E1467">
        <v>1</v>
      </c>
      <c r="F1467" s="28">
        <v>28846</v>
      </c>
      <c r="G1467" t="s">
        <v>376</v>
      </c>
      <c r="H1467" t="s">
        <v>20</v>
      </c>
      <c r="I1467">
        <v>2</v>
      </c>
      <c r="J1467" t="s">
        <v>3464</v>
      </c>
      <c r="K1467" s="19" t="str">
        <f t="shared" si="132"/>
        <v>m</v>
      </c>
      <c r="L1467" s="19" t="str">
        <f t="shared" si="136"/>
        <v>WC</v>
      </c>
      <c r="M1467" s="19" t="str">
        <f t="shared" si="137"/>
        <v>2024</v>
      </c>
      <c r="N1467" s="19" t="str">
        <f t="shared" si="133"/>
        <v>2024 WC 2</v>
      </c>
      <c r="O1467" s="19">
        <f>INDEX('Points ref'!B:B, MATCH($N1467, 'Points ref'!A:A, 0))</f>
        <v>210</v>
      </c>
      <c r="P1467" s="21" t="str">
        <f t="shared" si="134"/>
        <v>[FRA] AUSSIBAL, Yann (4bc8294f)</v>
      </c>
      <c r="Q1467" s="30">
        <f t="shared" ca="1" si="135"/>
        <v>47</v>
      </c>
    </row>
    <row r="1468" spans="1:17" x14ac:dyDescent="0.2">
      <c r="A1468" t="s">
        <v>1194</v>
      </c>
      <c r="B1468" t="s">
        <v>1195</v>
      </c>
      <c r="C1468" t="s">
        <v>1196</v>
      </c>
      <c r="D1468" t="s">
        <v>1197</v>
      </c>
      <c r="E1468">
        <v>1</v>
      </c>
      <c r="F1468" s="28">
        <v>28500</v>
      </c>
      <c r="G1468" t="s">
        <v>376</v>
      </c>
      <c r="H1468" t="s">
        <v>20</v>
      </c>
      <c r="I1468">
        <v>3</v>
      </c>
      <c r="J1468" t="s">
        <v>3464</v>
      </c>
      <c r="K1468" s="19" t="str">
        <f t="shared" si="132"/>
        <v>m</v>
      </c>
      <c r="L1468" s="19" t="str">
        <f t="shared" si="136"/>
        <v>WC</v>
      </c>
      <c r="M1468" s="19" t="str">
        <f t="shared" si="137"/>
        <v>2024</v>
      </c>
      <c r="N1468" s="19" t="str">
        <f t="shared" si="133"/>
        <v>2024 WC 3</v>
      </c>
      <c r="O1468" s="19">
        <f>INDEX('Points ref'!B:B, MATCH($N1468, 'Points ref'!A:A, 0))</f>
        <v>140</v>
      </c>
      <c r="P1468" s="21" t="str">
        <f t="shared" si="134"/>
        <v>[USA] SORDO, Carlos (6f4277f8)</v>
      </c>
      <c r="Q1468" s="30">
        <f t="shared" ca="1" si="135"/>
        <v>47</v>
      </c>
    </row>
    <row r="1469" spans="1:17" x14ac:dyDescent="0.2">
      <c r="A1469" t="s">
        <v>1198</v>
      </c>
      <c r="B1469" t="s">
        <v>53</v>
      </c>
      <c r="C1469" t="s">
        <v>1199</v>
      </c>
      <c r="D1469" t="s">
        <v>1200</v>
      </c>
      <c r="E1469">
        <v>1</v>
      </c>
      <c r="F1469" s="28">
        <v>27692</v>
      </c>
      <c r="G1469" t="s">
        <v>376</v>
      </c>
      <c r="H1469" t="s">
        <v>20</v>
      </c>
      <c r="I1469">
        <v>3</v>
      </c>
      <c r="J1469" t="s">
        <v>3464</v>
      </c>
      <c r="K1469" s="19" t="str">
        <f t="shared" si="132"/>
        <v>m</v>
      </c>
      <c r="L1469" s="19" t="str">
        <f t="shared" si="136"/>
        <v>WC</v>
      </c>
      <c r="M1469" s="19" t="str">
        <f t="shared" si="137"/>
        <v>2024</v>
      </c>
      <c r="N1469" s="19" t="str">
        <f t="shared" si="133"/>
        <v>2024 WC 3</v>
      </c>
      <c r="O1469" s="19">
        <f>INDEX('Points ref'!B:B, MATCH($N1469, 'Points ref'!A:A, 0))</f>
        <v>140</v>
      </c>
      <c r="P1469" s="21" t="str">
        <f t="shared" si="134"/>
        <v>[GER] SWIECH, Hubert (e53c131e)</v>
      </c>
      <c r="Q1469" s="30">
        <f t="shared" ca="1" si="135"/>
        <v>50</v>
      </c>
    </row>
    <row r="1470" spans="1:17" x14ac:dyDescent="0.2">
      <c r="A1470" t="s">
        <v>3656</v>
      </c>
      <c r="B1470" t="s">
        <v>999</v>
      </c>
      <c r="C1470" t="s">
        <v>3657</v>
      </c>
      <c r="D1470" t="s">
        <v>3658</v>
      </c>
      <c r="E1470">
        <v>1</v>
      </c>
      <c r="F1470" s="28">
        <v>28901</v>
      </c>
      <c r="G1470" t="s">
        <v>376</v>
      </c>
      <c r="H1470" t="s">
        <v>34</v>
      </c>
      <c r="I1470">
        <v>1</v>
      </c>
      <c r="J1470" t="s">
        <v>3464</v>
      </c>
      <c r="K1470" s="19" t="str">
        <f t="shared" si="132"/>
        <v>m</v>
      </c>
      <c r="L1470" s="19" t="str">
        <f t="shared" si="136"/>
        <v>WC</v>
      </c>
      <c r="M1470" s="19" t="str">
        <f t="shared" si="137"/>
        <v>2024</v>
      </c>
      <c r="N1470" s="19" t="str">
        <f t="shared" si="133"/>
        <v>2024 WC 1</v>
      </c>
      <c r="O1470" s="19">
        <f>INDEX('Points ref'!B:B, MATCH($N1470, 'Points ref'!A:A, 0))</f>
        <v>350</v>
      </c>
      <c r="P1470" s="21" t="str">
        <f t="shared" si="134"/>
        <v>[MGL] SONOMDAGVA, Chinzorig (b6673ed2)</v>
      </c>
      <c r="Q1470" s="30">
        <f t="shared" ca="1" si="135"/>
        <v>46</v>
      </c>
    </row>
    <row r="1471" spans="1:17" x14ac:dyDescent="0.2">
      <c r="A1471" t="s">
        <v>386</v>
      </c>
      <c r="B1471" t="s">
        <v>16</v>
      </c>
      <c r="C1471" t="s">
        <v>387</v>
      </c>
      <c r="D1471" t="s">
        <v>388</v>
      </c>
      <c r="E1471">
        <v>1</v>
      </c>
      <c r="F1471" s="28">
        <v>27400</v>
      </c>
      <c r="G1471" t="s">
        <v>376</v>
      </c>
      <c r="H1471" t="s">
        <v>34</v>
      </c>
      <c r="I1471">
        <v>2</v>
      </c>
      <c r="J1471" t="s">
        <v>3464</v>
      </c>
      <c r="K1471" s="19" t="str">
        <f t="shared" si="132"/>
        <v>m</v>
      </c>
      <c r="L1471" s="19" t="str">
        <f t="shared" si="136"/>
        <v>WC</v>
      </c>
      <c r="M1471" s="19" t="str">
        <f t="shared" si="137"/>
        <v>2024</v>
      </c>
      <c r="N1471" s="19" t="str">
        <f t="shared" si="133"/>
        <v>2024 WC 2</v>
      </c>
      <c r="O1471" s="19">
        <f>INDEX('Points ref'!B:B, MATCH($N1471, 'Points ref'!A:A, 0))</f>
        <v>210</v>
      </c>
      <c r="P1471" s="21" t="str">
        <f t="shared" si="134"/>
        <v>[FRA] CALARNOU, YANN (d69c4a4f)</v>
      </c>
      <c r="Q1471" s="30">
        <f t="shared" ca="1" si="135"/>
        <v>50</v>
      </c>
    </row>
    <row r="1472" spans="1:17" x14ac:dyDescent="0.2">
      <c r="A1472" t="s">
        <v>3659</v>
      </c>
      <c r="B1472" t="s">
        <v>1277</v>
      </c>
      <c r="C1472" t="s">
        <v>3660</v>
      </c>
      <c r="D1472" t="s">
        <v>803</v>
      </c>
      <c r="E1472">
        <v>1</v>
      </c>
      <c r="F1472" s="28">
        <v>28798</v>
      </c>
      <c r="G1472" t="s">
        <v>376</v>
      </c>
      <c r="H1472" t="s">
        <v>34</v>
      </c>
      <c r="I1472">
        <v>3</v>
      </c>
      <c r="J1472" t="s">
        <v>3464</v>
      </c>
      <c r="K1472" s="19" t="str">
        <f t="shared" si="132"/>
        <v>m</v>
      </c>
      <c r="L1472" s="19" t="str">
        <f t="shared" si="136"/>
        <v>WC</v>
      </c>
      <c r="M1472" s="19" t="str">
        <f t="shared" si="137"/>
        <v>2024</v>
      </c>
      <c r="N1472" s="19" t="str">
        <f t="shared" si="133"/>
        <v>2024 WC 3</v>
      </c>
      <c r="O1472" s="19">
        <f>INDEX('Points ref'!B:B, MATCH($N1472, 'Points ref'!A:A, 0))</f>
        <v>140</v>
      </c>
      <c r="P1472" s="21" t="str">
        <f t="shared" si="134"/>
        <v>[CAN] YEE, Michael (a733aa15)</v>
      </c>
      <c r="Q1472" s="30">
        <f t="shared" ca="1" si="135"/>
        <v>47</v>
      </c>
    </row>
    <row r="1473" spans="1:17" x14ac:dyDescent="0.2">
      <c r="A1473" t="s">
        <v>3661</v>
      </c>
      <c r="B1473" t="s">
        <v>1220</v>
      </c>
      <c r="C1473" t="s">
        <v>3662</v>
      </c>
      <c r="D1473" t="s">
        <v>1783</v>
      </c>
      <c r="E1473">
        <v>1</v>
      </c>
      <c r="F1473" s="28">
        <v>28924</v>
      </c>
      <c r="G1473" t="s">
        <v>376</v>
      </c>
      <c r="H1473" t="s">
        <v>34</v>
      </c>
      <c r="I1473">
        <v>3</v>
      </c>
      <c r="J1473" t="s">
        <v>3464</v>
      </c>
      <c r="K1473" s="19" t="str">
        <f t="shared" si="132"/>
        <v>m</v>
      </c>
      <c r="L1473" s="19" t="str">
        <f t="shared" si="136"/>
        <v>WC</v>
      </c>
      <c r="M1473" s="19" t="str">
        <f t="shared" si="137"/>
        <v>2024</v>
      </c>
      <c r="N1473" s="19" t="str">
        <f t="shared" si="133"/>
        <v>2024 WC 3</v>
      </c>
      <c r="O1473" s="19">
        <f>INDEX('Points ref'!B:B, MATCH($N1473, 'Points ref'!A:A, 0))</f>
        <v>140</v>
      </c>
      <c r="P1473" s="21" t="str">
        <f t="shared" si="134"/>
        <v>[ARG] VINAYA, Sebastian (be18b33d)</v>
      </c>
      <c r="Q1473" s="30">
        <f t="shared" ca="1" si="135"/>
        <v>46</v>
      </c>
    </row>
    <row r="1474" spans="1:17" x14ac:dyDescent="0.2">
      <c r="A1474" t="s">
        <v>3663</v>
      </c>
      <c r="B1474" t="s">
        <v>400</v>
      </c>
      <c r="C1474" t="s">
        <v>401</v>
      </c>
      <c r="D1474" t="s">
        <v>3369</v>
      </c>
      <c r="E1474">
        <v>1</v>
      </c>
      <c r="F1474" s="28">
        <v>28557</v>
      </c>
      <c r="G1474" t="s">
        <v>376</v>
      </c>
      <c r="H1474" t="s">
        <v>51</v>
      </c>
      <c r="I1474">
        <v>1</v>
      </c>
      <c r="J1474" t="s">
        <v>3464</v>
      </c>
      <c r="K1474" s="19" t="str">
        <f t="shared" si="132"/>
        <v>m</v>
      </c>
      <c r="L1474" s="19" t="str">
        <f t="shared" si="136"/>
        <v>WC</v>
      </c>
      <c r="M1474" s="19" t="str">
        <f t="shared" si="137"/>
        <v>2024</v>
      </c>
      <c r="N1474" s="19" t="str">
        <f t="shared" si="133"/>
        <v>2024 WC 1</v>
      </c>
      <c r="O1474" s="19">
        <f>INDEX('Points ref'!B:B, MATCH($N1474, 'Points ref'!A:A, 0))</f>
        <v>350</v>
      </c>
      <c r="P1474" s="21" t="str">
        <f t="shared" si="134"/>
        <v>[SRB] MIJALKOVIC, Milos (9a8fdd39)</v>
      </c>
      <c r="Q1474" s="30">
        <f t="shared" ca="1" si="135"/>
        <v>47</v>
      </c>
    </row>
    <row r="1475" spans="1:17" x14ac:dyDescent="0.2">
      <c r="A1475" t="s">
        <v>1213</v>
      </c>
      <c r="B1475" t="s">
        <v>936</v>
      </c>
      <c r="C1475" t="s">
        <v>1214</v>
      </c>
      <c r="D1475" t="s">
        <v>1215</v>
      </c>
      <c r="E1475">
        <v>1</v>
      </c>
      <c r="F1475" s="28">
        <v>27897</v>
      </c>
      <c r="G1475" t="s">
        <v>376</v>
      </c>
      <c r="H1475" t="s">
        <v>51</v>
      </c>
      <c r="I1475">
        <v>2</v>
      </c>
      <c r="J1475" t="s">
        <v>3464</v>
      </c>
      <c r="K1475" s="19" t="str">
        <f t="shared" ref="K1475:K1538" si="138">IF(MID(G1475,LEN($G1475)-1,1)="M","m","w")</f>
        <v>m</v>
      </c>
      <c r="L1475" s="19" t="str">
        <f t="shared" si="136"/>
        <v>WC</v>
      </c>
      <c r="M1475" s="19" t="str">
        <f t="shared" si="137"/>
        <v>2024</v>
      </c>
      <c r="N1475" s="19" t="str">
        <f t="shared" ref="N1475:N1538" si="139">M1475&amp;" "&amp;L1475&amp;" "&amp;I1475</f>
        <v>2024 WC 2</v>
      </c>
      <c r="O1475" s="19">
        <f>INDEX('Points ref'!B:B, MATCH($N1475, 'Points ref'!A:A, 0))</f>
        <v>210</v>
      </c>
      <c r="P1475" s="21" t="str">
        <f t="shared" ref="P1475:P1538" si="140">"["&amp;B1475&amp;"] "&amp;C1475&amp;", "&amp;D1475&amp;" ("&amp;A1475&amp;")"</f>
        <v>[BRA] HAYEK, Bahjet (94e87aa9)</v>
      </c>
      <c r="Q1475" s="30">
        <f t="shared" ref="Q1475:Q1538" ca="1" si="141">YEAR(TODAY())-YEAR(F1475)</f>
        <v>49</v>
      </c>
    </row>
    <row r="1476" spans="1:17" x14ac:dyDescent="0.2">
      <c r="A1476" t="s">
        <v>3664</v>
      </c>
      <c r="B1476" t="s">
        <v>923</v>
      </c>
      <c r="C1476" t="s">
        <v>3665</v>
      </c>
      <c r="D1476" t="s">
        <v>3666</v>
      </c>
      <c r="E1476">
        <v>1</v>
      </c>
      <c r="F1476" s="28">
        <v>28215</v>
      </c>
      <c r="G1476" t="s">
        <v>376</v>
      </c>
      <c r="H1476" t="s">
        <v>51</v>
      </c>
      <c r="I1476">
        <v>3</v>
      </c>
      <c r="J1476" t="s">
        <v>3464</v>
      </c>
      <c r="K1476" s="19" t="str">
        <f t="shared" si="138"/>
        <v>m</v>
      </c>
      <c r="L1476" s="19" t="str">
        <f t="shared" ref="L1476:L1539" si="142">IF(ISNUMBER(SEARCH("Cup", $J1476)), "Cup", IF(ISNUMBER(SEARCH("European Judo Championships", $J1476)), "EC", IF(ISNUMBER(SEARCH("World Championships", $J1476)), "WC", "")))</f>
        <v>WC</v>
      </c>
      <c r="M1476" s="19" t="str">
        <f t="shared" ref="M1476:M1539" si="143">RIGHT($J1476, 4)</f>
        <v>2024</v>
      </c>
      <c r="N1476" s="19" t="str">
        <f t="shared" si="139"/>
        <v>2024 WC 3</v>
      </c>
      <c r="O1476" s="19">
        <f>INDEX('Points ref'!B:B, MATCH($N1476, 'Points ref'!A:A, 0))</f>
        <v>140</v>
      </c>
      <c r="P1476" s="21" t="str">
        <f t="shared" si="140"/>
        <v>[KAZ] ISKAKOV, Rakhat (75f6a62f)</v>
      </c>
      <c r="Q1476" s="30">
        <f t="shared" ca="1" si="141"/>
        <v>48</v>
      </c>
    </row>
    <row r="1477" spans="1:17" x14ac:dyDescent="0.2">
      <c r="A1477" t="s">
        <v>3667</v>
      </c>
      <c r="B1477" t="s">
        <v>1195</v>
      </c>
      <c r="C1477" t="s">
        <v>3668</v>
      </c>
      <c r="D1477" t="s">
        <v>3669</v>
      </c>
      <c r="E1477">
        <v>1</v>
      </c>
      <c r="F1477" s="28">
        <v>28629</v>
      </c>
      <c r="G1477" t="s">
        <v>376</v>
      </c>
      <c r="H1477" t="s">
        <v>51</v>
      </c>
      <c r="I1477">
        <v>3</v>
      </c>
      <c r="J1477" t="s">
        <v>3464</v>
      </c>
      <c r="K1477" s="19" t="str">
        <f t="shared" si="138"/>
        <v>m</v>
      </c>
      <c r="L1477" s="19" t="str">
        <f t="shared" si="142"/>
        <v>WC</v>
      </c>
      <c r="M1477" s="19" t="str">
        <f t="shared" si="143"/>
        <v>2024</v>
      </c>
      <c r="N1477" s="19" t="str">
        <f t="shared" si="139"/>
        <v>2024 WC 3</v>
      </c>
      <c r="O1477" s="19">
        <f>INDEX('Points ref'!B:B, MATCH($N1477, 'Points ref'!A:A, 0))</f>
        <v>140</v>
      </c>
      <c r="P1477" s="21" t="str">
        <f t="shared" si="140"/>
        <v>[USA] FORD, Gavrila (57cb15d4)</v>
      </c>
      <c r="Q1477" s="30">
        <f t="shared" ca="1" si="141"/>
        <v>47</v>
      </c>
    </row>
    <row r="1478" spans="1:17" x14ac:dyDescent="0.2">
      <c r="A1478" t="s">
        <v>3670</v>
      </c>
      <c r="B1478" t="s">
        <v>936</v>
      </c>
      <c r="C1478" t="s">
        <v>3671</v>
      </c>
      <c r="D1478" t="s">
        <v>3672</v>
      </c>
      <c r="E1478">
        <v>1</v>
      </c>
      <c r="F1478" s="28">
        <v>28710</v>
      </c>
      <c r="G1478" t="s">
        <v>376</v>
      </c>
      <c r="H1478" t="s">
        <v>66</v>
      </c>
      <c r="I1478">
        <v>1</v>
      </c>
      <c r="J1478" t="s">
        <v>3464</v>
      </c>
      <c r="K1478" s="19" t="str">
        <f t="shared" si="138"/>
        <v>m</v>
      </c>
      <c r="L1478" s="19" t="str">
        <f t="shared" si="142"/>
        <v>WC</v>
      </c>
      <c r="M1478" s="19" t="str">
        <f t="shared" si="143"/>
        <v>2024</v>
      </c>
      <c r="N1478" s="19" t="str">
        <f t="shared" si="139"/>
        <v>2024 WC 1</v>
      </c>
      <c r="O1478" s="19">
        <f>INDEX('Points ref'!B:B, MATCH($N1478, 'Points ref'!A:A, 0))</f>
        <v>350</v>
      </c>
      <c r="P1478" s="21" t="str">
        <f t="shared" si="140"/>
        <v>[BRA] SANTANA, Rodrigo (9366a346)</v>
      </c>
      <c r="Q1478" s="30">
        <f t="shared" ca="1" si="141"/>
        <v>47</v>
      </c>
    </row>
    <row r="1479" spans="1:17" x14ac:dyDescent="0.2">
      <c r="A1479" t="s">
        <v>3673</v>
      </c>
      <c r="B1479" t="s">
        <v>132</v>
      </c>
      <c r="C1479" t="s">
        <v>3674</v>
      </c>
      <c r="D1479" t="s">
        <v>3675</v>
      </c>
      <c r="E1479">
        <v>1</v>
      </c>
      <c r="F1479" s="28">
        <v>27967</v>
      </c>
      <c r="G1479" t="s">
        <v>376</v>
      </c>
      <c r="H1479" t="s">
        <v>66</v>
      </c>
      <c r="I1479">
        <v>2</v>
      </c>
      <c r="J1479" t="s">
        <v>3464</v>
      </c>
      <c r="K1479" s="19" t="str">
        <f t="shared" si="138"/>
        <v>m</v>
      </c>
      <c r="L1479" s="19" t="str">
        <f t="shared" si="142"/>
        <v>WC</v>
      </c>
      <c r="M1479" s="19" t="str">
        <f t="shared" si="143"/>
        <v>2024</v>
      </c>
      <c r="N1479" s="19" t="str">
        <f t="shared" si="139"/>
        <v>2024 WC 2</v>
      </c>
      <c r="O1479" s="19">
        <f>INDEX('Points ref'!B:B, MATCH($N1479, 'Points ref'!A:A, 0))</f>
        <v>210</v>
      </c>
      <c r="P1479" s="21" t="str">
        <f t="shared" si="140"/>
        <v>[GBR] HORNSBY, James (c319fbea)</v>
      </c>
      <c r="Q1479" s="30">
        <f t="shared" ca="1" si="141"/>
        <v>49</v>
      </c>
    </row>
    <row r="1480" spans="1:17" x14ac:dyDescent="0.2">
      <c r="A1480" t="s">
        <v>3676</v>
      </c>
      <c r="B1480" t="s">
        <v>1277</v>
      </c>
      <c r="C1480" t="s">
        <v>3677</v>
      </c>
      <c r="D1480" t="s">
        <v>3678</v>
      </c>
      <c r="E1480">
        <v>1</v>
      </c>
      <c r="F1480" s="28">
        <v>28099</v>
      </c>
      <c r="G1480" t="s">
        <v>376</v>
      </c>
      <c r="H1480" t="s">
        <v>66</v>
      </c>
      <c r="I1480">
        <v>3</v>
      </c>
      <c r="J1480" t="s">
        <v>3464</v>
      </c>
      <c r="K1480" s="19" t="str">
        <f t="shared" si="138"/>
        <v>m</v>
      </c>
      <c r="L1480" s="19" t="str">
        <f t="shared" si="142"/>
        <v>WC</v>
      </c>
      <c r="M1480" s="19" t="str">
        <f t="shared" si="143"/>
        <v>2024</v>
      </c>
      <c r="N1480" s="19" t="str">
        <f t="shared" si="139"/>
        <v>2024 WC 3</v>
      </c>
      <c r="O1480" s="19">
        <f>INDEX('Points ref'!B:B, MATCH($N1480, 'Points ref'!A:A, 0))</f>
        <v>140</v>
      </c>
      <c r="P1480" s="21" t="str">
        <f t="shared" si="140"/>
        <v>[CAN] SMILEY, Christopher (daa15375)</v>
      </c>
      <c r="Q1480" s="30">
        <f t="shared" ca="1" si="141"/>
        <v>49</v>
      </c>
    </row>
    <row r="1481" spans="1:17" x14ac:dyDescent="0.2">
      <c r="A1481" t="s">
        <v>3679</v>
      </c>
      <c r="B1481" t="s">
        <v>16</v>
      </c>
      <c r="C1481" t="s">
        <v>3680</v>
      </c>
      <c r="D1481" t="s">
        <v>3681</v>
      </c>
      <c r="E1481">
        <v>1</v>
      </c>
      <c r="F1481" s="28">
        <v>28815</v>
      </c>
      <c r="G1481" t="s">
        <v>376</v>
      </c>
      <c r="H1481" t="s">
        <v>66</v>
      </c>
      <c r="I1481">
        <v>3</v>
      </c>
      <c r="J1481" t="s">
        <v>3464</v>
      </c>
      <c r="K1481" s="19" t="str">
        <f t="shared" si="138"/>
        <v>m</v>
      </c>
      <c r="L1481" s="19" t="str">
        <f t="shared" si="142"/>
        <v>WC</v>
      </c>
      <c r="M1481" s="19" t="str">
        <f t="shared" si="143"/>
        <v>2024</v>
      </c>
      <c r="N1481" s="19" t="str">
        <f t="shared" si="139"/>
        <v>2024 WC 3</v>
      </c>
      <c r="O1481" s="19">
        <f>INDEX('Points ref'!B:B, MATCH($N1481, 'Points ref'!A:A, 0))</f>
        <v>140</v>
      </c>
      <c r="P1481" s="21" t="str">
        <f t="shared" si="140"/>
        <v>[FRA] MAYET, Bastien (3a5b3a2b)</v>
      </c>
      <c r="Q1481" s="30">
        <f t="shared" ca="1" si="141"/>
        <v>47</v>
      </c>
    </row>
    <row r="1482" spans="1:17" x14ac:dyDescent="0.2">
      <c r="A1482" t="s">
        <v>3682</v>
      </c>
      <c r="B1482" t="s">
        <v>936</v>
      </c>
      <c r="C1482" t="s">
        <v>3683</v>
      </c>
      <c r="D1482" t="s">
        <v>742</v>
      </c>
      <c r="E1482">
        <v>1</v>
      </c>
      <c r="F1482" s="28">
        <v>28573</v>
      </c>
      <c r="G1482" t="s">
        <v>376</v>
      </c>
      <c r="H1482" t="s">
        <v>79</v>
      </c>
      <c r="I1482">
        <v>1</v>
      </c>
      <c r="J1482" t="s">
        <v>3464</v>
      </c>
      <c r="K1482" s="19" t="str">
        <f t="shared" si="138"/>
        <v>m</v>
      </c>
      <c r="L1482" s="19" t="str">
        <f t="shared" si="142"/>
        <v>WC</v>
      </c>
      <c r="M1482" s="19" t="str">
        <f t="shared" si="143"/>
        <v>2024</v>
      </c>
      <c r="N1482" s="19" t="str">
        <f t="shared" si="139"/>
        <v>2024 WC 1</v>
      </c>
      <c r="O1482" s="19">
        <f>INDEX('Points ref'!B:B, MATCH($N1482, 'Points ref'!A:A, 0))</f>
        <v>350</v>
      </c>
      <c r="P1482" s="21" t="str">
        <f t="shared" si="140"/>
        <v>[BRA] DE ARAGAO, Marcel (531254b8)</v>
      </c>
      <c r="Q1482" s="30">
        <f t="shared" ca="1" si="141"/>
        <v>47</v>
      </c>
    </row>
    <row r="1483" spans="1:17" x14ac:dyDescent="0.2">
      <c r="A1483" t="s">
        <v>3684</v>
      </c>
      <c r="B1483" t="s">
        <v>936</v>
      </c>
      <c r="C1483" t="s">
        <v>3685</v>
      </c>
      <c r="D1483" t="s">
        <v>3686</v>
      </c>
      <c r="E1483">
        <v>1</v>
      </c>
      <c r="F1483" s="28">
        <v>28253</v>
      </c>
      <c r="G1483" t="s">
        <v>376</v>
      </c>
      <c r="H1483" t="s">
        <v>79</v>
      </c>
      <c r="I1483">
        <v>2</v>
      </c>
      <c r="J1483" t="s">
        <v>3464</v>
      </c>
      <c r="K1483" s="19" t="str">
        <f t="shared" si="138"/>
        <v>m</v>
      </c>
      <c r="L1483" s="19" t="str">
        <f t="shared" si="142"/>
        <v>WC</v>
      </c>
      <c r="M1483" s="19" t="str">
        <f t="shared" si="143"/>
        <v>2024</v>
      </c>
      <c r="N1483" s="19" t="str">
        <f t="shared" si="139"/>
        <v>2024 WC 2</v>
      </c>
      <c r="O1483" s="19">
        <f>INDEX('Points ref'!B:B, MATCH($N1483, 'Points ref'!A:A, 0))</f>
        <v>210</v>
      </c>
      <c r="P1483" s="21" t="str">
        <f t="shared" si="140"/>
        <v>[BRA] MELLO, Peterson (1f5c5c3e)</v>
      </c>
      <c r="Q1483" s="30">
        <f t="shared" ca="1" si="141"/>
        <v>48</v>
      </c>
    </row>
    <row r="1484" spans="1:17" x14ac:dyDescent="0.2">
      <c r="A1484" t="s">
        <v>3687</v>
      </c>
      <c r="B1484" t="s">
        <v>174</v>
      </c>
      <c r="C1484" t="s">
        <v>3688</v>
      </c>
      <c r="D1484" t="s">
        <v>3689</v>
      </c>
      <c r="E1484">
        <v>1</v>
      </c>
      <c r="F1484" s="28">
        <v>28901</v>
      </c>
      <c r="G1484" t="s">
        <v>376</v>
      </c>
      <c r="H1484" t="s">
        <v>79</v>
      </c>
      <c r="I1484">
        <v>3</v>
      </c>
      <c r="J1484" t="s">
        <v>3464</v>
      </c>
      <c r="K1484" s="19" t="str">
        <f t="shared" si="138"/>
        <v>m</v>
      </c>
      <c r="L1484" s="19" t="str">
        <f t="shared" si="142"/>
        <v>WC</v>
      </c>
      <c r="M1484" s="19" t="str">
        <f t="shared" si="143"/>
        <v>2024</v>
      </c>
      <c r="N1484" s="19" t="str">
        <f t="shared" si="139"/>
        <v>2024 WC 3</v>
      </c>
      <c r="O1484" s="19">
        <f>INDEX('Points ref'!B:B, MATCH($N1484, 'Points ref'!A:A, 0))</f>
        <v>140</v>
      </c>
      <c r="P1484" s="21" t="str">
        <f t="shared" si="140"/>
        <v>[ESP] MENDOZA MARIN, Ruben (acf2b22f)</v>
      </c>
      <c r="Q1484" s="30">
        <f t="shared" ca="1" si="141"/>
        <v>46</v>
      </c>
    </row>
    <row r="1485" spans="1:17" x14ac:dyDescent="0.2">
      <c r="A1485" t="s">
        <v>3690</v>
      </c>
      <c r="B1485" t="s">
        <v>437</v>
      </c>
      <c r="C1485" t="s">
        <v>3691</v>
      </c>
      <c r="D1485" t="s">
        <v>1454</v>
      </c>
      <c r="E1485">
        <v>1</v>
      </c>
      <c r="F1485" s="28">
        <v>27456</v>
      </c>
      <c r="G1485" t="s">
        <v>376</v>
      </c>
      <c r="H1485" t="s">
        <v>79</v>
      </c>
      <c r="I1485">
        <v>3</v>
      </c>
      <c r="J1485" t="s">
        <v>3464</v>
      </c>
      <c r="K1485" s="19" t="str">
        <f t="shared" si="138"/>
        <v>m</v>
      </c>
      <c r="L1485" s="19" t="str">
        <f t="shared" si="142"/>
        <v>WC</v>
      </c>
      <c r="M1485" s="19" t="str">
        <f t="shared" si="143"/>
        <v>2024</v>
      </c>
      <c r="N1485" s="19" t="str">
        <f t="shared" si="139"/>
        <v>2024 WC 3</v>
      </c>
      <c r="O1485" s="19">
        <f>INDEX('Points ref'!B:B, MATCH($N1485, 'Points ref'!A:A, 0))</f>
        <v>140</v>
      </c>
      <c r="P1485" s="21" t="str">
        <f t="shared" si="140"/>
        <v>[POR] SANTOS, Joao (25294fff)</v>
      </c>
      <c r="Q1485" s="30">
        <f t="shared" ca="1" si="141"/>
        <v>50</v>
      </c>
    </row>
    <row r="1486" spans="1:17" x14ac:dyDescent="0.2">
      <c r="A1486" t="s">
        <v>3692</v>
      </c>
      <c r="B1486" t="s">
        <v>16</v>
      </c>
      <c r="C1486" t="s">
        <v>3693</v>
      </c>
      <c r="D1486" t="s">
        <v>318</v>
      </c>
      <c r="E1486">
        <v>1</v>
      </c>
      <c r="F1486" s="28">
        <v>28743</v>
      </c>
      <c r="G1486" t="s">
        <v>376</v>
      </c>
      <c r="H1486" t="s">
        <v>93</v>
      </c>
      <c r="I1486">
        <v>1</v>
      </c>
      <c r="J1486" t="s">
        <v>3464</v>
      </c>
      <c r="K1486" s="19" t="str">
        <f t="shared" si="138"/>
        <v>m</v>
      </c>
      <c r="L1486" s="19" t="str">
        <f t="shared" si="142"/>
        <v>WC</v>
      </c>
      <c r="M1486" s="19" t="str">
        <f t="shared" si="143"/>
        <v>2024</v>
      </c>
      <c r="N1486" s="19" t="str">
        <f t="shared" si="139"/>
        <v>2024 WC 1</v>
      </c>
      <c r="O1486" s="19">
        <f>INDEX('Points ref'!B:B, MATCH($N1486, 'Points ref'!A:A, 0))</f>
        <v>350</v>
      </c>
      <c r="P1486" s="21" t="str">
        <f t="shared" si="140"/>
        <v>[FRA] CAUSERO, Gregory (f7ce67e4)</v>
      </c>
      <c r="Q1486" s="30">
        <f t="shared" ca="1" si="141"/>
        <v>47</v>
      </c>
    </row>
    <row r="1487" spans="1:17" x14ac:dyDescent="0.2">
      <c r="A1487" t="s">
        <v>3694</v>
      </c>
      <c r="B1487" t="s">
        <v>40</v>
      </c>
      <c r="C1487" t="s">
        <v>2274</v>
      </c>
      <c r="D1487" t="s">
        <v>661</v>
      </c>
      <c r="E1487">
        <v>1</v>
      </c>
      <c r="F1487" s="28">
        <v>27839</v>
      </c>
      <c r="G1487" t="s">
        <v>376</v>
      </c>
      <c r="H1487" t="s">
        <v>93</v>
      </c>
      <c r="I1487">
        <v>2</v>
      </c>
      <c r="J1487" t="s">
        <v>3464</v>
      </c>
      <c r="K1487" s="19" t="str">
        <f t="shared" si="138"/>
        <v>m</v>
      </c>
      <c r="L1487" s="19" t="str">
        <f t="shared" si="142"/>
        <v>WC</v>
      </c>
      <c r="M1487" s="19" t="str">
        <f t="shared" si="143"/>
        <v>2024</v>
      </c>
      <c r="N1487" s="19" t="str">
        <f t="shared" si="139"/>
        <v>2024 WC 2</v>
      </c>
      <c r="O1487" s="19">
        <f>INDEX('Points ref'!B:B, MATCH($N1487, 'Points ref'!A:A, 0))</f>
        <v>210</v>
      </c>
      <c r="P1487" s="21" t="str">
        <f t="shared" si="140"/>
        <v>[POL] BOROWIEC, Grzegorz (7e61b81d)</v>
      </c>
      <c r="Q1487" s="30">
        <f t="shared" ca="1" si="141"/>
        <v>49</v>
      </c>
    </row>
    <row r="1488" spans="1:17" x14ac:dyDescent="0.2">
      <c r="A1488" t="s">
        <v>3695</v>
      </c>
      <c r="B1488" t="s">
        <v>923</v>
      </c>
      <c r="C1488" t="s">
        <v>3696</v>
      </c>
      <c r="D1488" t="s">
        <v>3697</v>
      </c>
      <c r="E1488">
        <v>1</v>
      </c>
      <c r="F1488" s="28">
        <v>28554</v>
      </c>
      <c r="G1488" t="s">
        <v>376</v>
      </c>
      <c r="H1488" t="s">
        <v>93</v>
      </c>
      <c r="I1488">
        <v>3</v>
      </c>
      <c r="J1488" t="s">
        <v>3464</v>
      </c>
      <c r="K1488" s="19" t="str">
        <f t="shared" si="138"/>
        <v>m</v>
      </c>
      <c r="L1488" s="19" t="str">
        <f t="shared" si="142"/>
        <v>WC</v>
      </c>
      <c r="M1488" s="19" t="str">
        <f t="shared" si="143"/>
        <v>2024</v>
      </c>
      <c r="N1488" s="19" t="str">
        <f t="shared" si="139"/>
        <v>2024 WC 3</v>
      </c>
      <c r="O1488" s="19">
        <f>INDEX('Points ref'!B:B, MATCH($N1488, 'Points ref'!A:A, 0))</f>
        <v>140</v>
      </c>
      <c r="P1488" s="21" t="str">
        <f t="shared" si="140"/>
        <v>[KAZ] BADALOV, Zauri (f21a288b)</v>
      </c>
      <c r="Q1488" s="30">
        <f t="shared" ca="1" si="141"/>
        <v>47</v>
      </c>
    </row>
    <row r="1489" spans="1:17" x14ac:dyDescent="0.2">
      <c r="A1489" t="s">
        <v>436</v>
      </c>
      <c r="B1489" t="s">
        <v>437</v>
      </c>
      <c r="C1489" t="s">
        <v>438</v>
      </c>
      <c r="D1489" t="s">
        <v>439</v>
      </c>
      <c r="E1489">
        <v>1</v>
      </c>
      <c r="F1489" s="28">
        <v>27899</v>
      </c>
      <c r="G1489" t="s">
        <v>376</v>
      </c>
      <c r="H1489" t="s">
        <v>93</v>
      </c>
      <c r="I1489">
        <v>3</v>
      </c>
      <c r="J1489" t="s">
        <v>3464</v>
      </c>
      <c r="K1489" s="19" t="str">
        <f t="shared" si="138"/>
        <v>m</v>
      </c>
      <c r="L1489" s="19" t="str">
        <f t="shared" si="142"/>
        <v>WC</v>
      </c>
      <c r="M1489" s="19" t="str">
        <f t="shared" si="143"/>
        <v>2024</v>
      </c>
      <c r="N1489" s="19" t="str">
        <f t="shared" si="139"/>
        <v>2024 WC 3</v>
      </c>
      <c r="O1489" s="19">
        <f>INDEX('Points ref'!B:B, MATCH($N1489, 'Points ref'!A:A, 0))</f>
        <v>140</v>
      </c>
      <c r="P1489" s="21" t="str">
        <f t="shared" si="140"/>
        <v>[POR] BOLOTO, Antonio (4f6acd97)</v>
      </c>
      <c r="Q1489" s="30">
        <f t="shared" ca="1" si="141"/>
        <v>49</v>
      </c>
    </row>
    <row r="1490" spans="1:17" x14ac:dyDescent="0.2">
      <c r="A1490" t="s">
        <v>3698</v>
      </c>
      <c r="B1490" t="s">
        <v>1195</v>
      </c>
      <c r="C1490" t="s">
        <v>3699</v>
      </c>
      <c r="D1490" t="s">
        <v>3700</v>
      </c>
      <c r="E1490">
        <v>1</v>
      </c>
      <c r="F1490" s="28">
        <v>28993</v>
      </c>
      <c r="G1490" t="s">
        <v>376</v>
      </c>
      <c r="H1490" t="s">
        <v>106</v>
      </c>
      <c r="I1490">
        <v>1</v>
      </c>
      <c r="J1490" t="s">
        <v>3464</v>
      </c>
      <c r="K1490" s="19" t="str">
        <f t="shared" si="138"/>
        <v>m</v>
      </c>
      <c r="L1490" s="19" t="str">
        <f t="shared" si="142"/>
        <v>WC</v>
      </c>
      <c r="M1490" s="19" t="str">
        <f t="shared" si="143"/>
        <v>2024</v>
      </c>
      <c r="N1490" s="19" t="str">
        <f t="shared" si="139"/>
        <v>2024 WC 1</v>
      </c>
      <c r="O1490" s="19">
        <f>INDEX('Points ref'!B:B, MATCH($N1490, 'Points ref'!A:A, 0))</f>
        <v>350</v>
      </c>
      <c r="P1490" s="21" t="str">
        <f t="shared" si="140"/>
        <v>[USA] NOGUEIRA, Gabriel (257f4718)</v>
      </c>
      <c r="Q1490" s="30">
        <f t="shared" ca="1" si="141"/>
        <v>46</v>
      </c>
    </row>
    <row r="1491" spans="1:17" x14ac:dyDescent="0.2">
      <c r="A1491" t="s">
        <v>3701</v>
      </c>
      <c r="B1491" t="s">
        <v>999</v>
      </c>
      <c r="C1491" t="s">
        <v>3702</v>
      </c>
      <c r="D1491" t="s">
        <v>3658</v>
      </c>
      <c r="E1491">
        <v>1</v>
      </c>
      <c r="F1491" s="28">
        <v>28939</v>
      </c>
      <c r="G1491" t="s">
        <v>376</v>
      </c>
      <c r="H1491" t="s">
        <v>106</v>
      </c>
      <c r="I1491">
        <v>2</v>
      </c>
      <c r="J1491" t="s">
        <v>3464</v>
      </c>
      <c r="K1491" s="19" t="str">
        <f t="shared" si="138"/>
        <v>m</v>
      </c>
      <c r="L1491" s="19" t="str">
        <f t="shared" si="142"/>
        <v>WC</v>
      </c>
      <c r="M1491" s="19" t="str">
        <f t="shared" si="143"/>
        <v>2024</v>
      </c>
      <c r="N1491" s="19" t="str">
        <f t="shared" si="139"/>
        <v>2024 WC 2</v>
      </c>
      <c r="O1491" s="19">
        <f>INDEX('Points ref'!B:B, MATCH($N1491, 'Points ref'!A:A, 0))</f>
        <v>210</v>
      </c>
      <c r="P1491" s="21" t="str">
        <f t="shared" si="140"/>
        <v>[MGL] BUD, Chinzorig (9ac8d4a8)</v>
      </c>
      <c r="Q1491" s="30">
        <f t="shared" ca="1" si="141"/>
        <v>46</v>
      </c>
    </row>
    <row r="1492" spans="1:17" x14ac:dyDescent="0.2">
      <c r="A1492" t="s">
        <v>452</v>
      </c>
      <c r="B1492" t="s">
        <v>90</v>
      </c>
      <c r="C1492" t="s">
        <v>453</v>
      </c>
      <c r="D1492" t="s">
        <v>454</v>
      </c>
      <c r="E1492">
        <v>1</v>
      </c>
      <c r="F1492" s="28">
        <v>27790</v>
      </c>
      <c r="G1492" t="s">
        <v>376</v>
      </c>
      <c r="H1492" t="s">
        <v>106</v>
      </c>
      <c r="I1492">
        <v>3</v>
      </c>
      <c r="J1492" t="s">
        <v>3464</v>
      </c>
      <c r="K1492" s="19" t="str">
        <f t="shared" si="138"/>
        <v>m</v>
      </c>
      <c r="L1492" s="19" t="str">
        <f t="shared" si="142"/>
        <v>WC</v>
      </c>
      <c r="M1492" s="19" t="str">
        <f t="shared" si="143"/>
        <v>2024</v>
      </c>
      <c r="N1492" s="19" t="str">
        <f t="shared" si="139"/>
        <v>2024 WC 3</v>
      </c>
      <c r="O1492" s="19">
        <f>INDEX('Points ref'!B:B, MATCH($N1492, 'Points ref'!A:A, 0))</f>
        <v>140</v>
      </c>
      <c r="P1492" s="21" t="str">
        <f t="shared" si="140"/>
        <v>[ROU] GAVRIS, Aurel (ba38beaa)</v>
      </c>
      <c r="Q1492" s="30">
        <f t="shared" ca="1" si="141"/>
        <v>49</v>
      </c>
    </row>
    <row r="1493" spans="1:17" x14ac:dyDescent="0.2">
      <c r="A1493" t="s">
        <v>1255</v>
      </c>
      <c r="B1493" t="s">
        <v>999</v>
      </c>
      <c r="C1493" t="s">
        <v>1256</v>
      </c>
      <c r="D1493" t="s">
        <v>1257</v>
      </c>
      <c r="E1493">
        <v>1</v>
      </c>
      <c r="F1493" s="28">
        <v>28733</v>
      </c>
      <c r="G1493" t="s">
        <v>376</v>
      </c>
      <c r="H1493" t="s">
        <v>106</v>
      </c>
      <c r="I1493">
        <v>3</v>
      </c>
      <c r="J1493" t="s">
        <v>3464</v>
      </c>
      <c r="K1493" s="19" t="str">
        <f t="shared" si="138"/>
        <v>m</v>
      </c>
      <c r="L1493" s="19" t="str">
        <f t="shared" si="142"/>
        <v>WC</v>
      </c>
      <c r="M1493" s="19" t="str">
        <f t="shared" si="143"/>
        <v>2024</v>
      </c>
      <c r="N1493" s="19" t="str">
        <f t="shared" si="139"/>
        <v>2024 WC 3</v>
      </c>
      <c r="O1493" s="19">
        <f>INDEX('Points ref'!B:B, MATCH($N1493, 'Points ref'!A:A, 0))</f>
        <v>140</v>
      </c>
      <c r="P1493" s="21" t="str">
        <f t="shared" si="140"/>
        <v>[MGL] ODSUREN, Bayarkhuu (675f5949)</v>
      </c>
      <c r="Q1493" s="30">
        <f t="shared" ca="1" si="141"/>
        <v>47</v>
      </c>
    </row>
    <row r="1494" spans="1:17" x14ac:dyDescent="0.2">
      <c r="A1494" t="s">
        <v>3703</v>
      </c>
      <c r="B1494" t="s">
        <v>3704</v>
      </c>
      <c r="C1494" t="s">
        <v>3705</v>
      </c>
      <c r="D1494" t="s">
        <v>3706</v>
      </c>
      <c r="E1494">
        <v>2</v>
      </c>
      <c r="F1494" s="28">
        <v>29186</v>
      </c>
      <c r="G1494" t="s">
        <v>458</v>
      </c>
      <c r="H1494" t="s">
        <v>230</v>
      </c>
      <c r="I1494">
        <v>1</v>
      </c>
      <c r="J1494" t="s">
        <v>3464</v>
      </c>
      <c r="K1494" s="19" t="str">
        <f t="shared" si="138"/>
        <v>w</v>
      </c>
      <c r="L1494" s="19" t="str">
        <f t="shared" si="142"/>
        <v>WC</v>
      </c>
      <c r="M1494" s="19" t="str">
        <f t="shared" si="143"/>
        <v>2024</v>
      </c>
      <c r="N1494" s="19" t="str">
        <f t="shared" si="139"/>
        <v>2024 WC 1</v>
      </c>
      <c r="O1494" s="19">
        <f>INDEX('Points ref'!B:B, MATCH($N1494, 'Points ref'!A:A, 0))</f>
        <v>350</v>
      </c>
      <c r="P1494" s="21" t="str">
        <f t="shared" si="140"/>
        <v>[NCL] FOEILLET, Elodie (241f97c5)</v>
      </c>
      <c r="Q1494" s="30">
        <f t="shared" ca="1" si="141"/>
        <v>46</v>
      </c>
    </row>
    <row r="1495" spans="1:17" x14ac:dyDescent="0.2">
      <c r="A1495" t="s">
        <v>1264</v>
      </c>
      <c r="B1495" t="s">
        <v>174</v>
      </c>
      <c r="C1495" t="s">
        <v>1265</v>
      </c>
      <c r="D1495" t="s">
        <v>1266</v>
      </c>
      <c r="E1495">
        <v>2</v>
      </c>
      <c r="F1495" s="28">
        <v>27537</v>
      </c>
      <c r="G1495" t="s">
        <v>458</v>
      </c>
      <c r="H1495" t="s">
        <v>230</v>
      </c>
      <c r="I1495">
        <v>2</v>
      </c>
      <c r="J1495" t="s">
        <v>3464</v>
      </c>
      <c r="K1495" s="19" t="str">
        <f t="shared" si="138"/>
        <v>w</v>
      </c>
      <c r="L1495" s="19" t="str">
        <f t="shared" si="142"/>
        <v>WC</v>
      </c>
      <c r="M1495" s="19" t="str">
        <f t="shared" si="143"/>
        <v>2024</v>
      </c>
      <c r="N1495" s="19" t="str">
        <f t="shared" si="139"/>
        <v>2024 WC 2</v>
      </c>
      <c r="O1495" s="19">
        <f>INDEX('Points ref'!B:B, MATCH($N1495, 'Points ref'!A:A, 0))</f>
        <v>210</v>
      </c>
      <c r="P1495" s="21" t="str">
        <f t="shared" si="140"/>
        <v>[ESP] ROLDAN VIAR, Ana (ad98a726)</v>
      </c>
      <c r="Q1495" s="30">
        <f t="shared" ca="1" si="141"/>
        <v>50</v>
      </c>
    </row>
    <row r="1496" spans="1:17" x14ac:dyDescent="0.2">
      <c r="A1496" t="s">
        <v>3707</v>
      </c>
      <c r="B1496" t="s">
        <v>1277</v>
      </c>
      <c r="C1496" t="s">
        <v>3708</v>
      </c>
      <c r="D1496" t="s">
        <v>3709</v>
      </c>
      <c r="E1496">
        <v>2</v>
      </c>
      <c r="F1496" s="28">
        <v>27495</v>
      </c>
      <c r="G1496" t="s">
        <v>458</v>
      </c>
      <c r="H1496" t="s">
        <v>230</v>
      </c>
      <c r="I1496">
        <v>3</v>
      </c>
      <c r="J1496" t="s">
        <v>3464</v>
      </c>
      <c r="K1496" s="19" t="str">
        <f t="shared" si="138"/>
        <v>w</v>
      </c>
      <c r="L1496" s="19" t="str">
        <f t="shared" si="142"/>
        <v>WC</v>
      </c>
      <c r="M1496" s="19" t="str">
        <f t="shared" si="143"/>
        <v>2024</v>
      </c>
      <c r="N1496" s="19" t="str">
        <f t="shared" si="139"/>
        <v>2024 WC 3</v>
      </c>
      <c r="O1496" s="19">
        <f>INDEX('Points ref'!B:B, MATCH($N1496, 'Points ref'!A:A, 0))</f>
        <v>140</v>
      </c>
      <c r="P1496" s="21" t="str">
        <f t="shared" si="140"/>
        <v>[CAN] GELINAS, Isabelle (afc57ebc)</v>
      </c>
      <c r="Q1496" s="30">
        <f t="shared" ca="1" si="141"/>
        <v>50</v>
      </c>
    </row>
    <row r="1497" spans="1:17" x14ac:dyDescent="0.2">
      <c r="A1497" t="s">
        <v>1267</v>
      </c>
      <c r="B1497" t="s">
        <v>27</v>
      </c>
      <c r="C1497" t="s">
        <v>1268</v>
      </c>
      <c r="D1497" t="s">
        <v>1269</v>
      </c>
      <c r="E1497">
        <v>2</v>
      </c>
      <c r="F1497" s="28">
        <v>27408</v>
      </c>
      <c r="G1497" t="s">
        <v>458</v>
      </c>
      <c r="H1497" t="s">
        <v>230</v>
      </c>
      <c r="I1497">
        <v>3</v>
      </c>
      <c r="J1497" t="s">
        <v>3464</v>
      </c>
      <c r="K1497" s="19" t="str">
        <f t="shared" si="138"/>
        <v>w</v>
      </c>
      <c r="L1497" s="19" t="str">
        <f t="shared" si="142"/>
        <v>WC</v>
      </c>
      <c r="M1497" s="19" t="str">
        <f t="shared" si="143"/>
        <v>2024</v>
      </c>
      <c r="N1497" s="19" t="str">
        <f t="shared" si="139"/>
        <v>2024 WC 3</v>
      </c>
      <c r="O1497" s="19">
        <f>INDEX('Points ref'!B:B, MATCH($N1497, 'Points ref'!A:A, 0))</f>
        <v>140</v>
      </c>
      <c r="P1497" s="21" t="str">
        <f t="shared" si="140"/>
        <v>[ITA] CARTA, Alessandra (2981d591)</v>
      </c>
      <c r="Q1497" s="30">
        <f t="shared" ca="1" si="141"/>
        <v>50</v>
      </c>
    </row>
    <row r="1498" spans="1:17" x14ac:dyDescent="0.2">
      <c r="A1498" t="s">
        <v>462</v>
      </c>
      <c r="B1498" t="s">
        <v>437</v>
      </c>
      <c r="C1498" t="s">
        <v>463</v>
      </c>
      <c r="D1498" t="s">
        <v>464</v>
      </c>
      <c r="E1498">
        <v>2</v>
      </c>
      <c r="F1498" s="28">
        <v>27933</v>
      </c>
      <c r="G1498" t="s">
        <v>458</v>
      </c>
      <c r="H1498" t="s">
        <v>237</v>
      </c>
      <c r="I1498">
        <v>1</v>
      </c>
      <c r="J1498" t="s">
        <v>3464</v>
      </c>
      <c r="K1498" s="19" t="str">
        <f t="shared" si="138"/>
        <v>w</v>
      </c>
      <c r="L1498" s="19" t="str">
        <f t="shared" si="142"/>
        <v>WC</v>
      </c>
      <c r="M1498" s="19" t="str">
        <f t="shared" si="143"/>
        <v>2024</v>
      </c>
      <c r="N1498" s="19" t="str">
        <f t="shared" si="139"/>
        <v>2024 WC 1</v>
      </c>
      <c r="O1498" s="19">
        <f>INDEX('Points ref'!B:B, MATCH($N1498, 'Points ref'!A:A, 0))</f>
        <v>350</v>
      </c>
      <c r="P1498" s="21" t="str">
        <f t="shared" si="140"/>
        <v>[POR] DINIZ, Catarina (81ffd79b)</v>
      </c>
      <c r="Q1498" s="30">
        <f t="shared" ca="1" si="141"/>
        <v>49</v>
      </c>
    </row>
    <row r="1499" spans="1:17" x14ac:dyDescent="0.2">
      <c r="A1499" t="s">
        <v>3710</v>
      </c>
      <c r="B1499" t="s">
        <v>3485</v>
      </c>
      <c r="C1499" t="s">
        <v>3711</v>
      </c>
      <c r="D1499" t="s">
        <v>2067</v>
      </c>
      <c r="E1499">
        <v>2</v>
      </c>
      <c r="F1499" s="28">
        <v>28412</v>
      </c>
      <c r="G1499" t="s">
        <v>458</v>
      </c>
      <c r="H1499" t="s">
        <v>237</v>
      </c>
      <c r="I1499">
        <v>2</v>
      </c>
      <c r="J1499" t="s">
        <v>3464</v>
      </c>
      <c r="K1499" s="19" t="str">
        <f t="shared" si="138"/>
        <v>w</v>
      </c>
      <c r="L1499" s="19" t="str">
        <f t="shared" si="142"/>
        <v>WC</v>
      </c>
      <c r="M1499" s="19" t="str">
        <f t="shared" si="143"/>
        <v>2024</v>
      </c>
      <c r="N1499" s="19" t="str">
        <f t="shared" si="139"/>
        <v>2024 WC 2</v>
      </c>
      <c r="O1499" s="19">
        <f>INDEX('Points ref'!B:B, MATCH($N1499, 'Points ref'!A:A, 0))</f>
        <v>210</v>
      </c>
      <c r="P1499" s="21" t="str">
        <f t="shared" si="140"/>
        <v>[PYF] WUILMET, Laetitia (d7f9fc1a)</v>
      </c>
      <c r="Q1499" s="30">
        <f t="shared" ca="1" si="141"/>
        <v>48</v>
      </c>
    </row>
    <row r="1500" spans="1:17" x14ac:dyDescent="0.2">
      <c r="A1500" t="s">
        <v>468</v>
      </c>
      <c r="B1500" t="s">
        <v>53</v>
      </c>
      <c r="C1500" t="s">
        <v>469</v>
      </c>
      <c r="D1500" t="s">
        <v>470</v>
      </c>
      <c r="E1500">
        <v>2</v>
      </c>
      <c r="F1500" s="28">
        <v>28503</v>
      </c>
      <c r="G1500" t="s">
        <v>458</v>
      </c>
      <c r="H1500" t="s">
        <v>237</v>
      </c>
      <c r="I1500">
        <v>3</v>
      </c>
      <c r="J1500" t="s">
        <v>3464</v>
      </c>
      <c r="K1500" s="19" t="str">
        <f t="shared" si="138"/>
        <v>w</v>
      </c>
      <c r="L1500" s="19" t="str">
        <f t="shared" si="142"/>
        <v>WC</v>
      </c>
      <c r="M1500" s="19" t="str">
        <f t="shared" si="143"/>
        <v>2024</v>
      </c>
      <c r="N1500" s="19" t="str">
        <f t="shared" si="139"/>
        <v>2024 WC 3</v>
      </c>
      <c r="O1500" s="19">
        <f>INDEX('Points ref'!B:B, MATCH($N1500, 'Points ref'!A:A, 0))</f>
        <v>140</v>
      </c>
      <c r="P1500" s="21" t="str">
        <f t="shared" si="140"/>
        <v>[GER] MUECKE, Romy (7791fb57)</v>
      </c>
      <c r="Q1500" s="30">
        <f t="shared" ca="1" si="141"/>
        <v>47</v>
      </c>
    </row>
    <row r="1501" spans="1:17" x14ac:dyDescent="0.2">
      <c r="A1501" t="s">
        <v>483</v>
      </c>
      <c r="B1501" t="s">
        <v>53</v>
      </c>
      <c r="C1501" t="s">
        <v>484</v>
      </c>
      <c r="D1501" t="s">
        <v>485</v>
      </c>
      <c r="E1501">
        <v>2</v>
      </c>
      <c r="F1501" s="28">
        <v>28718</v>
      </c>
      <c r="G1501" t="s">
        <v>458</v>
      </c>
      <c r="H1501" t="s">
        <v>117</v>
      </c>
      <c r="I1501">
        <v>1</v>
      </c>
      <c r="J1501" t="s">
        <v>3464</v>
      </c>
      <c r="K1501" s="19" t="str">
        <f t="shared" si="138"/>
        <v>w</v>
      </c>
      <c r="L1501" s="19" t="str">
        <f t="shared" si="142"/>
        <v>WC</v>
      </c>
      <c r="M1501" s="19" t="str">
        <f t="shared" si="143"/>
        <v>2024</v>
      </c>
      <c r="N1501" s="19" t="str">
        <f t="shared" si="139"/>
        <v>2024 WC 1</v>
      </c>
      <c r="O1501" s="19">
        <f>INDEX('Points ref'!B:B, MATCH($N1501, 'Points ref'!A:A, 0))</f>
        <v>350</v>
      </c>
      <c r="P1501" s="21" t="str">
        <f t="shared" si="140"/>
        <v>[GER] GLENZ, Simone (b6524255)</v>
      </c>
      <c r="Q1501" s="30">
        <f t="shared" ca="1" si="141"/>
        <v>47</v>
      </c>
    </row>
    <row r="1502" spans="1:17" x14ac:dyDescent="0.2">
      <c r="A1502" t="s">
        <v>480</v>
      </c>
      <c r="B1502" t="s">
        <v>16</v>
      </c>
      <c r="C1502" t="s">
        <v>481</v>
      </c>
      <c r="D1502" t="s">
        <v>482</v>
      </c>
      <c r="E1502">
        <v>2</v>
      </c>
      <c r="F1502" s="28">
        <v>28655</v>
      </c>
      <c r="G1502" t="s">
        <v>458</v>
      </c>
      <c r="H1502" t="s">
        <v>117</v>
      </c>
      <c r="I1502">
        <v>2</v>
      </c>
      <c r="J1502" t="s">
        <v>3464</v>
      </c>
      <c r="K1502" s="19" t="str">
        <f t="shared" si="138"/>
        <v>w</v>
      </c>
      <c r="L1502" s="19" t="str">
        <f t="shared" si="142"/>
        <v>WC</v>
      </c>
      <c r="M1502" s="19" t="str">
        <f t="shared" si="143"/>
        <v>2024</v>
      </c>
      <c r="N1502" s="19" t="str">
        <f t="shared" si="139"/>
        <v>2024 WC 2</v>
      </c>
      <c r="O1502" s="19">
        <f>INDEX('Points ref'!B:B, MATCH($N1502, 'Points ref'!A:A, 0))</f>
        <v>210</v>
      </c>
      <c r="P1502" s="21" t="str">
        <f t="shared" si="140"/>
        <v>[FRA] ROLAND, Delphine (791d455a)</v>
      </c>
      <c r="Q1502" s="30">
        <f t="shared" ca="1" si="141"/>
        <v>47</v>
      </c>
    </row>
    <row r="1503" spans="1:17" x14ac:dyDescent="0.2">
      <c r="A1503" t="s">
        <v>3712</v>
      </c>
      <c r="B1503" t="s">
        <v>1195</v>
      </c>
      <c r="C1503" t="s">
        <v>3713</v>
      </c>
      <c r="D1503" t="s">
        <v>3714</v>
      </c>
      <c r="E1503">
        <v>2</v>
      </c>
      <c r="F1503" s="28">
        <v>29174</v>
      </c>
      <c r="G1503" t="s">
        <v>458</v>
      </c>
      <c r="H1503" t="s">
        <v>117</v>
      </c>
      <c r="I1503">
        <v>3</v>
      </c>
      <c r="J1503" t="s">
        <v>3464</v>
      </c>
      <c r="K1503" s="19" t="str">
        <f t="shared" si="138"/>
        <v>w</v>
      </c>
      <c r="L1503" s="19" t="str">
        <f t="shared" si="142"/>
        <v>WC</v>
      </c>
      <c r="M1503" s="19" t="str">
        <f t="shared" si="143"/>
        <v>2024</v>
      </c>
      <c r="N1503" s="19" t="str">
        <f t="shared" si="139"/>
        <v>2024 WC 3</v>
      </c>
      <c r="O1503" s="19">
        <f>INDEX('Points ref'!B:B, MATCH($N1503, 'Points ref'!A:A, 0))</f>
        <v>140</v>
      </c>
      <c r="P1503" s="21" t="str">
        <f t="shared" si="140"/>
        <v>[USA] GONZALEZ, Lisa (9d187931)</v>
      </c>
      <c r="Q1503" s="30">
        <f t="shared" ca="1" si="141"/>
        <v>46</v>
      </c>
    </row>
    <row r="1504" spans="1:17" x14ac:dyDescent="0.2">
      <c r="A1504" t="s">
        <v>3715</v>
      </c>
      <c r="B1504" t="s">
        <v>16</v>
      </c>
      <c r="C1504" t="s">
        <v>3716</v>
      </c>
      <c r="D1504" t="s">
        <v>3717</v>
      </c>
      <c r="E1504">
        <v>2</v>
      </c>
      <c r="F1504" s="28">
        <v>28250</v>
      </c>
      <c r="G1504" t="s">
        <v>458</v>
      </c>
      <c r="H1504" t="s">
        <v>127</v>
      </c>
      <c r="I1504">
        <v>1</v>
      </c>
      <c r="J1504" t="s">
        <v>3464</v>
      </c>
      <c r="K1504" s="19" t="str">
        <f t="shared" si="138"/>
        <v>w</v>
      </c>
      <c r="L1504" s="19" t="str">
        <f t="shared" si="142"/>
        <v>WC</v>
      </c>
      <c r="M1504" s="19" t="str">
        <f t="shared" si="143"/>
        <v>2024</v>
      </c>
      <c r="N1504" s="19" t="str">
        <f t="shared" si="139"/>
        <v>2024 WC 1</v>
      </c>
      <c r="O1504" s="19">
        <f>INDEX('Points ref'!B:B, MATCH($N1504, 'Points ref'!A:A, 0))</f>
        <v>350</v>
      </c>
      <c r="P1504" s="21" t="str">
        <f t="shared" si="140"/>
        <v>[FRA] HAREL, Barbara (a98ca226)</v>
      </c>
      <c r="Q1504" s="30">
        <f t="shared" ca="1" si="141"/>
        <v>48</v>
      </c>
    </row>
    <row r="1505" spans="1:17" x14ac:dyDescent="0.2">
      <c r="A1505" t="s">
        <v>3718</v>
      </c>
      <c r="B1505" t="s">
        <v>57</v>
      </c>
      <c r="C1505" t="s">
        <v>3719</v>
      </c>
      <c r="D1505" t="s">
        <v>3720</v>
      </c>
      <c r="E1505">
        <v>2</v>
      </c>
      <c r="F1505" s="28">
        <v>28382</v>
      </c>
      <c r="G1505" t="s">
        <v>458</v>
      </c>
      <c r="H1505" t="s">
        <v>127</v>
      </c>
      <c r="I1505">
        <v>2</v>
      </c>
      <c r="J1505" t="s">
        <v>3464</v>
      </c>
      <c r="K1505" s="19" t="str">
        <f t="shared" si="138"/>
        <v>w</v>
      </c>
      <c r="L1505" s="19" t="str">
        <f t="shared" si="142"/>
        <v>WC</v>
      </c>
      <c r="M1505" s="19" t="str">
        <f t="shared" si="143"/>
        <v>2024</v>
      </c>
      <c r="N1505" s="19" t="str">
        <f t="shared" si="139"/>
        <v>2024 WC 2</v>
      </c>
      <c r="O1505" s="19">
        <f>INDEX('Points ref'!B:B, MATCH($N1505, 'Points ref'!A:A, 0))</f>
        <v>210</v>
      </c>
      <c r="P1505" s="21" t="str">
        <f t="shared" si="140"/>
        <v>[EST] PIHLAK, Evelin (229b1e28)</v>
      </c>
      <c r="Q1505" s="30">
        <f t="shared" ca="1" si="141"/>
        <v>48</v>
      </c>
    </row>
    <row r="1506" spans="1:17" x14ac:dyDescent="0.2">
      <c r="A1506" t="s">
        <v>3721</v>
      </c>
      <c r="B1506" t="s">
        <v>1220</v>
      </c>
      <c r="C1506" t="s">
        <v>3722</v>
      </c>
      <c r="D1506" t="s">
        <v>1484</v>
      </c>
      <c r="E1506">
        <v>2</v>
      </c>
      <c r="F1506" s="28">
        <v>28335</v>
      </c>
      <c r="G1506" t="s">
        <v>458</v>
      </c>
      <c r="H1506" t="s">
        <v>127</v>
      </c>
      <c r="I1506">
        <v>3</v>
      </c>
      <c r="J1506" t="s">
        <v>3464</v>
      </c>
      <c r="K1506" s="19" t="str">
        <f t="shared" si="138"/>
        <v>w</v>
      </c>
      <c r="L1506" s="19" t="str">
        <f t="shared" si="142"/>
        <v>WC</v>
      </c>
      <c r="M1506" s="19" t="str">
        <f t="shared" si="143"/>
        <v>2024</v>
      </c>
      <c r="N1506" s="19" t="str">
        <f t="shared" si="139"/>
        <v>2024 WC 3</v>
      </c>
      <c r="O1506" s="19">
        <f>INDEX('Points ref'!B:B, MATCH($N1506, 'Points ref'!A:A, 0))</f>
        <v>140</v>
      </c>
      <c r="P1506" s="21" t="str">
        <f t="shared" si="140"/>
        <v>[ARG] GOROSTIAGA, Sandra (6695bb83)</v>
      </c>
      <c r="Q1506" s="30">
        <f t="shared" ca="1" si="141"/>
        <v>48</v>
      </c>
    </row>
    <row r="1507" spans="1:17" x14ac:dyDescent="0.2">
      <c r="A1507" s="29" t="s">
        <v>3723</v>
      </c>
      <c r="B1507" t="s">
        <v>936</v>
      </c>
      <c r="C1507" t="s">
        <v>3724</v>
      </c>
      <c r="D1507" t="s">
        <v>3725</v>
      </c>
      <c r="E1507">
        <v>2</v>
      </c>
      <c r="F1507" s="28">
        <v>28757</v>
      </c>
      <c r="G1507" t="s">
        <v>458</v>
      </c>
      <c r="H1507" t="s">
        <v>127</v>
      </c>
      <c r="I1507">
        <v>3</v>
      </c>
      <c r="J1507" t="s">
        <v>3464</v>
      </c>
      <c r="K1507" s="19" t="str">
        <f t="shared" si="138"/>
        <v>w</v>
      </c>
      <c r="L1507" s="19" t="str">
        <f t="shared" si="142"/>
        <v>WC</v>
      </c>
      <c r="M1507" s="19" t="str">
        <f t="shared" si="143"/>
        <v>2024</v>
      </c>
      <c r="N1507" s="19" t="str">
        <f t="shared" si="139"/>
        <v>2024 WC 3</v>
      </c>
      <c r="O1507" s="19">
        <f>INDEX('Points ref'!B:B, MATCH($N1507, 'Points ref'!A:A, 0))</f>
        <v>140</v>
      </c>
      <c r="P1507" s="21" t="str">
        <f t="shared" si="140"/>
        <v>[BRA] MARQUES, Phyllis (9134e477)</v>
      </c>
      <c r="Q1507" s="30">
        <f t="shared" ca="1" si="141"/>
        <v>47</v>
      </c>
    </row>
    <row r="1508" spans="1:17" x14ac:dyDescent="0.2">
      <c r="A1508" t="s">
        <v>3726</v>
      </c>
      <c r="B1508" t="s">
        <v>16</v>
      </c>
      <c r="C1508" t="s">
        <v>3727</v>
      </c>
      <c r="D1508" t="s">
        <v>3728</v>
      </c>
      <c r="E1508">
        <v>2</v>
      </c>
      <c r="F1508" s="28">
        <v>29009</v>
      </c>
      <c r="G1508" t="s">
        <v>458</v>
      </c>
      <c r="H1508" t="s">
        <v>261</v>
      </c>
      <c r="I1508">
        <v>1</v>
      </c>
      <c r="J1508" t="s">
        <v>3464</v>
      </c>
      <c r="K1508" s="19" t="str">
        <f t="shared" si="138"/>
        <v>w</v>
      </c>
      <c r="L1508" s="19" t="str">
        <f t="shared" si="142"/>
        <v>WC</v>
      </c>
      <c r="M1508" s="19" t="str">
        <f t="shared" si="143"/>
        <v>2024</v>
      </c>
      <c r="N1508" s="19" t="str">
        <f t="shared" si="139"/>
        <v>2024 WC 1</v>
      </c>
      <c r="O1508" s="19">
        <f>INDEX('Points ref'!B:B, MATCH($N1508, 'Points ref'!A:A, 0))</f>
        <v>350</v>
      </c>
      <c r="P1508" s="21" t="str">
        <f t="shared" si="140"/>
        <v>[FRA] BRUNET, JULIE (715faeb2)</v>
      </c>
      <c r="Q1508" s="30">
        <f t="shared" ca="1" si="141"/>
        <v>46</v>
      </c>
    </row>
    <row r="1509" spans="1:17" x14ac:dyDescent="0.2">
      <c r="A1509" t="s">
        <v>493</v>
      </c>
      <c r="B1509" t="s">
        <v>16</v>
      </c>
      <c r="C1509" t="s">
        <v>494</v>
      </c>
      <c r="D1509" t="s">
        <v>495</v>
      </c>
      <c r="E1509">
        <v>2</v>
      </c>
      <c r="F1509" s="28">
        <v>28996</v>
      </c>
      <c r="G1509" t="s">
        <v>458</v>
      </c>
      <c r="H1509" t="s">
        <v>261</v>
      </c>
      <c r="I1509">
        <v>2</v>
      </c>
      <c r="J1509" t="s">
        <v>3464</v>
      </c>
      <c r="K1509" s="19" t="str">
        <f t="shared" si="138"/>
        <v>w</v>
      </c>
      <c r="L1509" s="19" t="str">
        <f t="shared" si="142"/>
        <v>WC</v>
      </c>
      <c r="M1509" s="19" t="str">
        <f t="shared" si="143"/>
        <v>2024</v>
      </c>
      <c r="N1509" s="19" t="str">
        <f t="shared" si="139"/>
        <v>2024 WC 2</v>
      </c>
      <c r="O1509" s="19">
        <f>INDEX('Points ref'!B:B, MATCH($N1509, 'Points ref'!A:A, 0))</f>
        <v>210</v>
      </c>
      <c r="P1509" s="21" t="str">
        <f t="shared" si="140"/>
        <v>[FRA] HYPOLITE, Laurence (a4f7851e)</v>
      </c>
      <c r="Q1509" s="30">
        <f t="shared" ca="1" si="141"/>
        <v>46</v>
      </c>
    </row>
    <row r="1510" spans="1:17" x14ac:dyDescent="0.2">
      <c r="A1510" t="s">
        <v>3729</v>
      </c>
      <c r="B1510" t="s">
        <v>1195</v>
      </c>
      <c r="C1510" t="s">
        <v>3730</v>
      </c>
      <c r="D1510" t="s">
        <v>1484</v>
      </c>
      <c r="E1510">
        <v>2</v>
      </c>
      <c r="F1510" s="28">
        <v>28160</v>
      </c>
      <c r="G1510" t="s">
        <v>458</v>
      </c>
      <c r="H1510" t="s">
        <v>261</v>
      </c>
      <c r="I1510">
        <v>3</v>
      </c>
      <c r="J1510" t="s">
        <v>3464</v>
      </c>
      <c r="K1510" s="19" t="str">
        <f t="shared" si="138"/>
        <v>w</v>
      </c>
      <c r="L1510" s="19" t="str">
        <f t="shared" si="142"/>
        <v>WC</v>
      </c>
      <c r="M1510" s="19" t="str">
        <f t="shared" si="143"/>
        <v>2024</v>
      </c>
      <c r="N1510" s="19" t="str">
        <f t="shared" si="139"/>
        <v>2024 WC 3</v>
      </c>
      <c r="O1510" s="19">
        <f>INDEX('Points ref'!B:B, MATCH($N1510, 'Points ref'!A:A, 0))</f>
        <v>140</v>
      </c>
      <c r="P1510" s="21" t="str">
        <f t="shared" si="140"/>
        <v>[USA] HAUPTMANN, Sandra (cdd9ab95)</v>
      </c>
      <c r="Q1510" s="30">
        <f t="shared" ca="1" si="141"/>
        <v>48</v>
      </c>
    </row>
    <row r="1511" spans="1:17" x14ac:dyDescent="0.2">
      <c r="A1511" t="s">
        <v>3731</v>
      </c>
      <c r="B1511" t="s">
        <v>755</v>
      </c>
      <c r="C1511" t="s">
        <v>3732</v>
      </c>
      <c r="D1511" t="s">
        <v>3733</v>
      </c>
      <c r="E1511">
        <v>2</v>
      </c>
      <c r="F1511" s="28">
        <v>28430</v>
      </c>
      <c r="G1511" t="s">
        <v>458</v>
      </c>
      <c r="H1511" t="s">
        <v>261</v>
      </c>
      <c r="I1511">
        <v>3</v>
      </c>
      <c r="J1511" t="s">
        <v>3464</v>
      </c>
      <c r="K1511" s="19" t="str">
        <f t="shared" si="138"/>
        <v>w</v>
      </c>
      <c r="L1511" s="19" t="str">
        <f t="shared" si="142"/>
        <v>WC</v>
      </c>
      <c r="M1511" s="19" t="str">
        <f t="shared" si="143"/>
        <v>2024</v>
      </c>
      <c r="N1511" s="19" t="str">
        <f t="shared" si="139"/>
        <v>2024 WC 3</v>
      </c>
      <c r="O1511" s="19">
        <f>INDEX('Points ref'!B:B, MATCH($N1511, 'Points ref'!A:A, 0))</f>
        <v>140</v>
      </c>
      <c r="P1511" s="21" t="str">
        <f t="shared" si="140"/>
        <v>[NOR] RYNINGEN, Birgit (d85cdbe1)</v>
      </c>
      <c r="Q1511" s="30">
        <f t="shared" ca="1" si="141"/>
        <v>48</v>
      </c>
    </row>
    <row r="1512" spans="1:17" x14ac:dyDescent="0.2">
      <c r="A1512" t="s">
        <v>3734</v>
      </c>
      <c r="B1512" t="s">
        <v>999</v>
      </c>
      <c r="C1512" t="s">
        <v>3735</v>
      </c>
      <c r="D1512" t="s">
        <v>3736</v>
      </c>
      <c r="E1512">
        <v>2</v>
      </c>
      <c r="F1512" s="28">
        <v>28230</v>
      </c>
      <c r="G1512" t="s">
        <v>458</v>
      </c>
      <c r="H1512" t="s">
        <v>138</v>
      </c>
      <c r="I1512">
        <v>1</v>
      </c>
      <c r="J1512" t="s">
        <v>3464</v>
      </c>
      <c r="K1512" s="19" t="str">
        <f t="shared" si="138"/>
        <v>w</v>
      </c>
      <c r="L1512" s="19" t="str">
        <f t="shared" si="142"/>
        <v>WC</v>
      </c>
      <c r="M1512" s="19" t="str">
        <f t="shared" si="143"/>
        <v>2024</v>
      </c>
      <c r="N1512" s="19" t="str">
        <f t="shared" si="139"/>
        <v>2024 WC 1</v>
      </c>
      <c r="O1512" s="19">
        <f>INDEX('Points ref'!B:B, MATCH($N1512, 'Points ref'!A:A, 0))</f>
        <v>350</v>
      </c>
      <c r="P1512" s="21" t="str">
        <f t="shared" si="140"/>
        <v>[MGL] DORJGOTOV, Tserenkhand (bb3a7bda)</v>
      </c>
      <c r="Q1512" s="30">
        <f t="shared" ca="1" si="141"/>
        <v>48</v>
      </c>
    </row>
    <row r="1513" spans="1:17" x14ac:dyDescent="0.2">
      <c r="A1513" t="s">
        <v>3737</v>
      </c>
      <c r="B1513" t="s">
        <v>16</v>
      </c>
      <c r="C1513" t="s">
        <v>3738</v>
      </c>
      <c r="D1513" t="s">
        <v>3739</v>
      </c>
      <c r="E1513">
        <v>2</v>
      </c>
      <c r="F1513" s="28">
        <v>30182</v>
      </c>
      <c r="G1513" t="s">
        <v>458</v>
      </c>
      <c r="H1513" t="s">
        <v>138</v>
      </c>
      <c r="I1513">
        <v>2</v>
      </c>
      <c r="J1513" t="s">
        <v>3464</v>
      </c>
      <c r="K1513" s="19" t="str">
        <f t="shared" si="138"/>
        <v>w</v>
      </c>
      <c r="L1513" s="19" t="str">
        <f t="shared" si="142"/>
        <v>WC</v>
      </c>
      <c r="M1513" s="19" t="str">
        <f t="shared" si="143"/>
        <v>2024</v>
      </c>
      <c r="N1513" s="19" t="str">
        <f t="shared" si="139"/>
        <v>2024 WC 2</v>
      </c>
      <c r="O1513" s="19">
        <f>INDEX('Points ref'!B:B, MATCH($N1513, 'Points ref'!A:A, 0))</f>
        <v>210</v>
      </c>
      <c r="P1513" s="21" t="str">
        <f t="shared" si="140"/>
        <v>[FRA] MACHY, Melanie (c1fc8168)</v>
      </c>
      <c r="Q1513" s="30">
        <f t="shared" ca="1" si="141"/>
        <v>43</v>
      </c>
    </row>
    <row r="1514" spans="1:17" x14ac:dyDescent="0.2">
      <c r="A1514" t="s">
        <v>3740</v>
      </c>
      <c r="B1514" t="s">
        <v>16</v>
      </c>
      <c r="C1514" t="s">
        <v>3741</v>
      </c>
      <c r="D1514" t="s">
        <v>3742</v>
      </c>
      <c r="E1514">
        <v>2</v>
      </c>
      <c r="F1514" s="28">
        <v>28208</v>
      </c>
      <c r="G1514" t="s">
        <v>458</v>
      </c>
      <c r="H1514" t="s">
        <v>138</v>
      </c>
      <c r="I1514">
        <v>3</v>
      </c>
      <c r="J1514" t="s">
        <v>3464</v>
      </c>
      <c r="K1514" s="19" t="str">
        <f t="shared" si="138"/>
        <v>w</v>
      </c>
      <c r="L1514" s="19" t="str">
        <f t="shared" si="142"/>
        <v>WC</v>
      </c>
      <c r="M1514" s="19" t="str">
        <f t="shared" si="143"/>
        <v>2024</v>
      </c>
      <c r="N1514" s="19" t="str">
        <f t="shared" si="139"/>
        <v>2024 WC 3</v>
      </c>
      <c r="O1514" s="19">
        <f>INDEX('Points ref'!B:B, MATCH($N1514, 'Points ref'!A:A, 0))</f>
        <v>140</v>
      </c>
      <c r="P1514" s="21" t="str">
        <f t="shared" si="140"/>
        <v>[FRA] LEPLET, Magalie (c2474fc9)</v>
      </c>
      <c r="Q1514" s="30">
        <f t="shared" ca="1" si="141"/>
        <v>48</v>
      </c>
    </row>
    <row r="1515" spans="1:17" x14ac:dyDescent="0.2">
      <c r="A1515" t="s">
        <v>3743</v>
      </c>
      <c r="B1515" t="s">
        <v>1195</v>
      </c>
      <c r="C1515" t="s">
        <v>3744</v>
      </c>
      <c r="D1515" t="s">
        <v>3745</v>
      </c>
      <c r="E1515">
        <v>2</v>
      </c>
      <c r="F1515" s="28">
        <v>29194</v>
      </c>
      <c r="G1515" t="s">
        <v>458</v>
      </c>
      <c r="H1515" t="s">
        <v>138</v>
      </c>
      <c r="I1515">
        <v>3</v>
      </c>
      <c r="J1515" t="s">
        <v>3464</v>
      </c>
      <c r="K1515" s="19" t="str">
        <f t="shared" si="138"/>
        <v>w</v>
      </c>
      <c r="L1515" s="19" t="str">
        <f t="shared" si="142"/>
        <v>WC</v>
      </c>
      <c r="M1515" s="19" t="str">
        <f t="shared" si="143"/>
        <v>2024</v>
      </c>
      <c r="N1515" s="19" t="str">
        <f t="shared" si="139"/>
        <v>2024 WC 3</v>
      </c>
      <c r="O1515" s="19">
        <f>INDEX('Points ref'!B:B, MATCH($N1515, 'Points ref'!A:A, 0))</f>
        <v>140</v>
      </c>
      <c r="P1515" s="21" t="str">
        <f t="shared" si="140"/>
        <v>[USA] GUNTHER, Gudrun (6bd64d6b)</v>
      </c>
      <c r="Q1515" s="30">
        <f t="shared" ca="1" si="141"/>
        <v>46</v>
      </c>
    </row>
    <row r="1516" spans="1:17" x14ac:dyDescent="0.2">
      <c r="A1516" t="s">
        <v>3746</v>
      </c>
      <c r="B1516" t="s">
        <v>16</v>
      </c>
      <c r="C1516" t="s">
        <v>3747</v>
      </c>
      <c r="D1516" t="s">
        <v>3748</v>
      </c>
      <c r="E1516">
        <v>1</v>
      </c>
      <c r="F1516" s="28">
        <v>26543</v>
      </c>
      <c r="G1516" t="s">
        <v>511</v>
      </c>
      <c r="H1516" t="s">
        <v>20</v>
      </c>
      <c r="I1516">
        <v>1</v>
      </c>
      <c r="J1516" t="s">
        <v>3464</v>
      </c>
      <c r="K1516" s="19" t="str">
        <f t="shared" si="138"/>
        <v>m</v>
      </c>
      <c r="L1516" s="19" t="str">
        <f t="shared" si="142"/>
        <v>WC</v>
      </c>
      <c r="M1516" s="19" t="str">
        <f t="shared" si="143"/>
        <v>2024</v>
      </c>
      <c r="N1516" s="19" t="str">
        <f t="shared" si="139"/>
        <v>2024 WC 1</v>
      </c>
      <c r="O1516" s="19">
        <f>INDEX('Points ref'!B:B, MATCH($N1516, 'Points ref'!A:A, 0))</f>
        <v>350</v>
      </c>
      <c r="P1516" s="21" t="str">
        <f t="shared" si="140"/>
        <v>[FRA] DE LAVAU, PATRICE (6f831279)</v>
      </c>
      <c r="Q1516" s="30">
        <f t="shared" ca="1" si="141"/>
        <v>53</v>
      </c>
    </row>
    <row r="1517" spans="1:17" x14ac:dyDescent="0.2">
      <c r="A1517" t="s">
        <v>508</v>
      </c>
      <c r="B1517" t="s">
        <v>16</v>
      </c>
      <c r="C1517" t="s">
        <v>509</v>
      </c>
      <c r="D1517" t="s">
        <v>510</v>
      </c>
      <c r="E1517">
        <v>1</v>
      </c>
      <c r="F1517" s="28">
        <v>26975</v>
      </c>
      <c r="G1517" t="s">
        <v>511</v>
      </c>
      <c r="H1517" t="s">
        <v>20</v>
      </c>
      <c r="I1517">
        <v>2</v>
      </c>
      <c r="J1517" t="s">
        <v>3464</v>
      </c>
      <c r="K1517" s="19" t="str">
        <f t="shared" si="138"/>
        <v>m</v>
      </c>
      <c r="L1517" s="19" t="str">
        <f t="shared" si="142"/>
        <v>WC</v>
      </c>
      <c r="M1517" s="19" t="str">
        <f t="shared" si="143"/>
        <v>2024</v>
      </c>
      <c r="N1517" s="19" t="str">
        <f t="shared" si="139"/>
        <v>2024 WC 2</v>
      </c>
      <c r="O1517" s="19">
        <f>INDEX('Points ref'!B:B, MATCH($N1517, 'Points ref'!A:A, 0))</f>
        <v>210</v>
      </c>
      <c r="P1517" s="21" t="str">
        <f t="shared" si="140"/>
        <v>[FRA] DJADRI, Sofiane (ffe6d857)</v>
      </c>
      <c r="Q1517" s="30">
        <f t="shared" ca="1" si="141"/>
        <v>52</v>
      </c>
    </row>
    <row r="1518" spans="1:17" x14ac:dyDescent="0.2">
      <c r="A1518" t="s">
        <v>3749</v>
      </c>
      <c r="B1518" t="s">
        <v>1277</v>
      </c>
      <c r="C1518" t="s">
        <v>3750</v>
      </c>
      <c r="D1518" t="s">
        <v>3751</v>
      </c>
      <c r="E1518">
        <v>1</v>
      </c>
      <c r="F1518" s="28">
        <v>25699</v>
      </c>
      <c r="G1518" t="s">
        <v>511</v>
      </c>
      <c r="H1518" t="s">
        <v>20</v>
      </c>
      <c r="I1518">
        <v>3</v>
      </c>
      <c r="J1518" t="s">
        <v>3464</v>
      </c>
      <c r="K1518" s="19" t="str">
        <f t="shared" si="138"/>
        <v>m</v>
      </c>
      <c r="L1518" s="19" t="str">
        <f t="shared" si="142"/>
        <v>WC</v>
      </c>
      <c r="M1518" s="19" t="str">
        <f t="shared" si="143"/>
        <v>2024</v>
      </c>
      <c r="N1518" s="19" t="str">
        <f t="shared" si="139"/>
        <v>2024 WC 3</v>
      </c>
      <c r="O1518" s="19">
        <f>INDEX('Points ref'!B:B, MATCH($N1518, 'Points ref'!A:A, 0))</f>
        <v>140</v>
      </c>
      <c r="P1518" s="21" t="str">
        <f t="shared" si="140"/>
        <v>[CAN] TAKAHASHI, Tim (eb12146e)</v>
      </c>
      <c r="Q1518" s="30">
        <f t="shared" ca="1" si="141"/>
        <v>55</v>
      </c>
    </row>
    <row r="1519" spans="1:17" x14ac:dyDescent="0.2">
      <c r="A1519" t="s">
        <v>512</v>
      </c>
      <c r="B1519" t="s">
        <v>44</v>
      </c>
      <c r="C1519" t="s">
        <v>513</v>
      </c>
      <c r="D1519" t="s">
        <v>514</v>
      </c>
      <c r="E1519">
        <v>1</v>
      </c>
      <c r="F1519" s="28">
        <v>25618</v>
      </c>
      <c r="G1519" t="s">
        <v>511</v>
      </c>
      <c r="H1519" t="s">
        <v>20</v>
      </c>
      <c r="I1519">
        <v>3</v>
      </c>
      <c r="J1519" t="s">
        <v>3464</v>
      </c>
      <c r="K1519" s="19" t="str">
        <f t="shared" si="138"/>
        <v>m</v>
      </c>
      <c r="L1519" s="19" t="str">
        <f t="shared" si="142"/>
        <v>WC</v>
      </c>
      <c r="M1519" s="19" t="str">
        <f t="shared" si="143"/>
        <v>2024</v>
      </c>
      <c r="N1519" s="19" t="str">
        <f t="shared" si="139"/>
        <v>2024 WC 3</v>
      </c>
      <c r="O1519" s="19">
        <f>INDEX('Points ref'!B:B, MATCH($N1519, 'Points ref'!A:A, 0))</f>
        <v>140</v>
      </c>
      <c r="P1519" s="21" t="str">
        <f t="shared" si="140"/>
        <v>[BEL] AGOSTINI, Ermanno (71fcf71b)</v>
      </c>
      <c r="Q1519" s="30">
        <f t="shared" ca="1" si="141"/>
        <v>55</v>
      </c>
    </row>
    <row r="1520" spans="1:17" x14ac:dyDescent="0.2">
      <c r="A1520" t="s">
        <v>3752</v>
      </c>
      <c r="B1520" t="s">
        <v>936</v>
      </c>
      <c r="C1520" t="s">
        <v>3753</v>
      </c>
      <c r="D1520" t="s">
        <v>3754</v>
      </c>
      <c r="E1520">
        <v>1</v>
      </c>
      <c r="F1520" s="28">
        <v>26748</v>
      </c>
      <c r="G1520" t="s">
        <v>511</v>
      </c>
      <c r="H1520" t="s">
        <v>34</v>
      </c>
      <c r="I1520">
        <v>1</v>
      </c>
      <c r="J1520" t="s">
        <v>3464</v>
      </c>
      <c r="K1520" s="19" t="str">
        <f t="shared" si="138"/>
        <v>m</v>
      </c>
      <c r="L1520" s="19" t="str">
        <f t="shared" si="142"/>
        <v>WC</v>
      </c>
      <c r="M1520" s="19" t="str">
        <f t="shared" si="143"/>
        <v>2024</v>
      </c>
      <c r="N1520" s="19" t="str">
        <f t="shared" si="139"/>
        <v>2024 WC 1</v>
      </c>
      <c r="O1520" s="19">
        <f>INDEX('Points ref'!B:B, MATCH($N1520, 'Points ref'!A:A, 0))</f>
        <v>350</v>
      </c>
      <c r="P1520" s="21" t="str">
        <f t="shared" si="140"/>
        <v>[BRA] BARBOSA, Marcio (17214b42)</v>
      </c>
      <c r="Q1520" s="30">
        <f t="shared" ca="1" si="141"/>
        <v>52</v>
      </c>
    </row>
    <row r="1521" spans="1:17" x14ac:dyDescent="0.2">
      <c r="A1521" t="s">
        <v>525</v>
      </c>
      <c r="B1521" t="s">
        <v>40</v>
      </c>
      <c r="C1521" t="s">
        <v>526</v>
      </c>
      <c r="D1521" t="s">
        <v>300</v>
      </c>
      <c r="E1521">
        <v>1</v>
      </c>
      <c r="F1521" s="28">
        <v>25732</v>
      </c>
      <c r="G1521" t="s">
        <v>511</v>
      </c>
      <c r="H1521" t="s">
        <v>34</v>
      </c>
      <c r="I1521">
        <v>2</v>
      </c>
      <c r="J1521" t="s">
        <v>3464</v>
      </c>
      <c r="K1521" s="19" t="str">
        <f t="shared" si="138"/>
        <v>m</v>
      </c>
      <c r="L1521" s="19" t="str">
        <f t="shared" si="142"/>
        <v>WC</v>
      </c>
      <c r="M1521" s="19" t="str">
        <f t="shared" si="143"/>
        <v>2024</v>
      </c>
      <c r="N1521" s="19" t="str">
        <f t="shared" si="139"/>
        <v>2024 WC 2</v>
      </c>
      <c r="O1521" s="19">
        <f>INDEX('Points ref'!B:B, MATCH($N1521, 'Points ref'!A:A, 0))</f>
        <v>210</v>
      </c>
      <c r="P1521" s="21" t="str">
        <f t="shared" si="140"/>
        <v>[POL] CZUPRYNA, Krzysztof (f1743984)</v>
      </c>
      <c r="Q1521" s="30">
        <f t="shared" ca="1" si="141"/>
        <v>55</v>
      </c>
    </row>
    <row r="1522" spans="1:17" x14ac:dyDescent="0.2">
      <c r="A1522" t="s">
        <v>3755</v>
      </c>
      <c r="B1522" t="s">
        <v>936</v>
      </c>
      <c r="C1522" t="s">
        <v>3756</v>
      </c>
      <c r="D1522" t="s">
        <v>3757</v>
      </c>
      <c r="E1522">
        <v>1</v>
      </c>
      <c r="F1522" s="28">
        <v>26447</v>
      </c>
      <c r="G1522" t="s">
        <v>511</v>
      </c>
      <c r="H1522" t="s">
        <v>34</v>
      </c>
      <c r="I1522">
        <v>3</v>
      </c>
      <c r="J1522" t="s">
        <v>3464</v>
      </c>
      <c r="K1522" s="19" t="str">
        <f t="shared" si="138"/>
        <v>m</v>
      </c>
      <c r="L1522" s="19" t="str">
        <f t="shared" si="142"/>
        <v>WC</v>
      </c>
      <c r="M1522" s="19" t="str">
        <f t="shared" si="143"/>
        <v>2024</v>
      </c>
      <c r="N1522" s="19" t="str">
        <f t="shared" si="139"/>
        <v>2024 WC 3</v>
      </c>
      <c r="O1522" s="19">
        <f>INDEX('Points ref'!B:B, MATCH($N1522, 'Points ref'!A:A, 0))</f>
        <v>140</v>
      </c>
      <c r="P1522" s="21" t="str">
        <f t="shared" si="140"/>
        <v>[BRA] BORGES, Leandro (8fbda6f1)</v>
      </c>
      <c r="Q1522" s="30">
        <f t="shared" ca="1" si="141"/>
        <v>53</v>
      </c>
    </row>
    <row r="1523" spans="1:17" x14ac:dyDescent="0.2">
      <c r="A1523" t="s">
        <v>3758</v>
      </c>
      <c r="B1523" t="s">
        <v>1195</v>
      </c>
      <c r="C1523" t="s">
        <v>3759</v>
      </c>
      <c r="D1523" t="s">
        <v>3760</v>
      </c>
      <c r="E1523">
        <v>1</v>
      </c>
      <c r="F1523" s="28">
        <v>26238</v>
      </c>
      <c r="G1523" t="s">
        <v>511</v>
      </c>
      <c r="H1523" t="s">
        <v>34</v>
      </c>
      <c r="I1523">
        <v>3</v>
      </c>
      <c r="J1523" t="s">
        <v>3464</v>
      </c>
      <c r="K1523" s="19" t="str">
        <f t="shared" si="138"/>
        <v>m</v>
      </c>
      <c r="L1523" s="19" t="str">
        <f t="shared" si="142"/>
        <v>WC</v>
      </c>
      <c r="M1523" s="19" t="str">
        <f t="shared" si="143"/>
        <v>2024</v>
      </c>
      <c r="N1523" s="19" t="str">
        <f t="shared" si="139"/>
        <v>2024 WC 3</v>
      </c>
      <c r="O1523" s="19">
        <f>INDEX('Points ref'!B:B, MATCH($N1523, 'Points ref'!A:A, 0))</f>
        <v>140</v>
      </c>
      <c r="P1523" s="21" t="str">
        <f t="shared" si="140"/>
        <v>[USA] YAMATAKE, Stuart (652d83c2)</v>
      </c>
      <c r="Q1523" s="30">
        <f t="shared" ca="1" si="141"/>
        <v>54</v>
      </c>
    </row>
    <row r="1524" spans="1:17" x14ac:dyDescent="0.2">
      <c r="A1524" t="s">
        <v>3761</v>
      </c>
      <c r="B1524" t="s">
        <v>936</v>
      </c>
      <c r="C1524" t="s">
        <v>3762</v>
      </c>
      <c r="D1524" t="s">
        <v>3763</v>
      </c>
      <c r="E1524">
        <v>1</v>
      </c>
      <c r="F1524" s="28">
        <v>26700</v>
      </c>
      <c r="G1524" t="s">
        <v>511</v>
      </c>
      <c r="H1524" t="s">
        <v>51</v>
      </c>
      <c r="I1524">
        <v>1</v>
      </c>
      <c r="J1524" t="s">
        <v>3464</v>
      </c>
      <c r="K1524" s="19" t="str">
        <f t="shared" si="138"/>
        <v>m</v>
      </c>
      <c r="L1524" s="19" t="str">
        <f t="shared" si="142"/>
        <v>WC</v>
      </c>
      <c r="M1524" s="19" t="str">
        <f t="shared" si="143"/>
        <v>2024</v>
      </c>
      <c r="N1524" s="19" t="str">
        <f t="shared" si="139"/>
        <v>2024 WC 1</v>
      </c>
      <c r="O1524" s="19">
        <f>INDEX('Points ref'!B:B, MATCH($N1524, 'Points ref'!A:A, 0))</f>
        <v>350</v>
      </c>
      <c r="P1524" s="21" t="str">
        <f t="shared" si="140"/>
        <v>[BRA] ROCHA, Cesar (7122fee8)</v>
      </c>
      <c r="Q1524" s="30">
        <f t="shared" ca="1" si="141"/>
        <v>52</v>
      </c>
    </row>
    <row r="1525" spans="1:17" x14ac:dyDescent="0.2">
      <c r="A1525" t="s">
        <v>3764</v>
      </c>
      <c r="B1525" t="s">
        <v>936</v>
      </c>
      <c r="C1525" t="s">
        <v>3765</v>
      </c>
      <c r="D1525" t="s">
        <v>3766</v>
      </c>
      <c r="E1525">
        <v>1</v>
      </c>
      <c r="F1525" s="28">
        <v>26842</v>
      </c>
      <c r="G1525" t="s">
        <v>511</v>
      </c>
      <c r="H1525" t="s">
        <v>51</v>
      </c>
      <c r="I1525">
        <v>2</v>
      </c>
      <c r="J1525" t="s">
        <v>3464</v>
      </c>
      <c r="K1525" s="19" t="str">
        <f t="shared" si="138"/>
        <v>m</v>
      </c>
      <c r="L1525" s="19" t="str">
        <f t="shared" si="142"/>
        <v>WC</v>
      </c>
      <c r="M1525" s="19" t="str">
        <f t="shared" si="143"/>
        <v>2024</v>
      </c>
      <c r="N1525" s="19" t="str">
        <f t="shared" si="139"/>
        <v>2024 WC 2</v>
      </c>
      <c r="O1525" s="19">
        <f>INDEX('Points ref'!B:B, MATCH($N1525, 'Points ref'!A:A, 0))</f>
        <v>210</v>
      </c>
      <c r="P1525" s="21" t="str">
        <f t="shared" si="140"/>
        <v>[BRA] OLIVEIRA, Wagner (f15356a8)</v>
      </c>
      <c r="Q1525" s="30">
        <f t="shared" ca="1" si="141"/>
        <v>52</v>
      </c>
    </row>
    <row r="1526" spans="1:17" x14ac:dyDescent="0.2">
      <c r="A1526" t="s">
        <v>2139</v>
      </c>
      <c r="B1526" t="s">
        <v>44</v>
      </c>
      <c r="C1526" t="s">
        <v>2140</v>
      </c>
      <c r="D1526" t="s">
        <v>59</v>
      </c>
      <c r="E1526">
        <v>1</v>
      </c>
      <c r="F1526" s="28">
        <v>27318</v>
      </c>
      <c r="G1526" t="s">
        <v>511</v>
      </c>
      <c r="H1526" t="s">
        <v>51</v>
      </c>
      <c r="I1526">
        <v>3</v>
      </c>
      <c r="J1526" t="s">
        <v>3464</v>
      </c>
      <c r="K1526" s="19" t="str">
        <f t="shared" si="138"/>
        <v>m</v>
      </c>
      <c r="L1526" s="19" t="str">
        <f t="shared" si="142"/>
        <v>WC</v>
      </c>
      <c r="M1526" s="19" t="str">
        <f t="shared" si="143"/>
        <v>2024</v>
      </c>
      <c r="N1526" s="19" t="str">
        <f t="shared" si="139"/>
        <v>2024 WC 3</v>
      </c>
      <c r="O1526" s="19">
        <f>INDEX('Points ref'!B:B, MATCH($N1526, 'Points ref'!A:A, 0))</f>
        <v>140</v>
      </c>
      <c r="P1526" s="21" t="str">
        <f t="shared" si="140"/>
        <v>[BEL] PEERSMANS, Steven (262e4c4f)</v>
      </c>
      <c r="Q1526" s="30">
        <f t="shared" ca="1" si="141"/>
        <v>51</v>
      </c>
    </row>
    <row r="1527" spans="1:17" x14ac:dyDescent="0.2">
      <c r="A1527" t="s">
        <v>3767</v>
      </c>
      <c r="B1527" t="s">
        <v>3768</v>
      </c>
      <c r="C1527" t="s">
        <v>3769</v>
      </c>
      <c r="D1527" t="s">
        <v>2226</v>
      </c>
      <c r="E1527">
        <v>1</v>
      </c>
      <c r="F1527" s="28">
        <v>25708</v>
      </c>
      <c r="G1527" t="s">
        <v>511</v>
      </c>
      <c r="H1527" t="s">
        <v>51</v>
      </c>
      <c r="I1527">
        <v>3</v>
      </c>
      <c r="J1527" t="s">
        <v>3464</v>
      </c>
      <c r="K1527" s="19" t="str">
        <f t="shared" si="138"/>
        <v>m</v>
      </c>
      <c r="L1527" s="19" t="str">
        <f t="shared" si="142"/>
        <v>WC</v>
      </c>
      <c r="M1527" s="19" t="str">
        <f t="shared" si="143"/>
        <v>2024</v>
      </c>
      <c r="N1527" s="19" t="str">
        <f t="shared" si="139"/>
        <v>2024 WC 3</v>
      </c>
      <c r="O1527" s="19">
        <f>INDEX('Points ref'!B:B, MATCH($N1527, 'Points ref'!A:A, 0))</f>
        <v>140</v>
      </c>
      <c r="P1527" s="21" t="str">
        <f t="shared" si="140"/>
        <v>[PUR] RODRIGUEZ, Francisco (1a36b594)</v>
      </c>
      <c r="Q1527" s="30">
        <f t="shared" ca="1" si="141"/>
        <v>55</v>
      </c>
    </row>
    <row r="1528" spans="1:17" x14ac:dyDescent="0.2">
      <c r="A1528" t="s">
        <v>3770</v>
      </c>
      <c r="B1528" t="s">
        <v>3704</v>
      </c>
      <c r="C1528" t="s">
        <v>3771</v>
      </c>
      <c r="D1528" t="s">
        <v>3772</v>
      </c>
      <c r="E1528">
        <v>1</v>
      </c>
      <c r="F1528" s="28">
        <v>26945</v>
      </c>
      <c r="G1528" t="s">
        <v>511</v>
      </c>
      <c r="H1528" t="s">
        <v>66</v>
      </c>
      <c r="I1528">
        <v>1</v>
      </c>
      <c r="J1528" t="s">
        <v>3464</v>
      </c>
      <c r="K1528" s="19" t="str">
        <f t="shared" si="138"/>
        <v>m</v>
      </c>
      <c r="L1528" s="19" t="str">
        <f t="shared" si="142"/>
        <v>WC</v>
      </c>
      <c r="M1528" s="19" t="str">
        <f t="shared" si="143"/>
        <v>2024</v>
      </c>
      <c r="N1528" s="19" t="str">
        <f t="shared" si="139"/>
        <v>2024 WC 1</v>
      </c>
      <c r="O1528" s="19">
        <f>INDEX('Points ref'!B:B, MATCH($N1528, 'Points ref'!A:A, 0))</f>
        <v>350</v>
      </c>
      <c r="P1528" s="21" t="str">
        <f t="shared" si="140"/>
        <v>[NCL] TRINDADE DE ABREU, Abedias (ec3428db)</v>
      </c>
      <c r="Q1528" s="30">
        <f t="shared" ca="1" si="141"/>
        <v>52</v>
      </c>
    </row>
    <row r="1529" spans="1:17" x14ac:dyDescent="0.2">
      <c r="A1529" t="s">
        <v>419</v>
      </c>
      <c r="B1529" t="s">
        <v>16</v>
      </c>
      <c r="C1529" t="s">
        <v>420</v>
      </c>
      <c r="D1529" t="s">
        <v>306</v>
      </c>
      <c r="E1529">
        <v>1</v>
      </c>
      <c r="F1529" s="28">
        <v>27230</v>
      </c>
      <c r="G1529" t="s">
        <v>511</v>
      </c>
      <c r="H1529" t="s">
        <v>66</v>
      </c>
      <c r="I1529">
        <v>2</v>
      </c>
      <c r="J1529" t="s">
        <v>3464</v>
      </c>
      <c r="K1529" s="19" t="str">
        <f t="shared" si="138"/>
        <v>m</v>
      </c>
      <c r="L1529" s="19" t="str">
        <f t="shared" si="142"/>
        <v>WC</v>
      </c>
      <c r="M1529" s="19" t="str">
        <f t="shared" si="143"/>
        <v>2024</v>
      </c>
      <c r="N1529" s="19" t="str">
        <f t="shared" si="139"/>
        <v>2024 WC 2</v>
      </c>
      <c r="O1529" s="19">
        <f>INDEX('Points ref'!B:B, MATCH($N1529, 'Points ref'!A:A, 0))</f>
        <v>210</v>
      </c>
      <c r="P1529" s="21" t="str">
        <f t="shared" si="140"/>
        <v>[FRA] BABISE, David (d99bc288)</v>
      </c>
      <c r="Q1529" s="30">
        <f t="shared" ca="1" si="141"/>
        <v>51</v>
      </c>
    </row>
    <row r="1530" spans="1:17" x14ac:dyDescent="0.2">
      <c r="A1530" s="29">
        <v>1.3380000000000001E+115</v>
      </c>
      <c r="B1530" t="s">
        <v>1220</v>
      </c>
      <c r="C1530" t="s">
        <v>3773</v>
      </c>
      <c r="D1530" t="s">
        <v>3603</v>
      </c>
      <c r="E1530">
        <v>1</v>
      </c>
      <c r="F1530" s="28">
        <v>25616</v>
      </c>
      <c r="G1530" t="s">
        <v>511</v>
      </c>
      <c r="H1530" t="s">
        <v>66</v>
      </c>
      <c r="I1530">
        <v>3</v>
      </c>
      <c r="J1530" t="s">
        <v>3464</v>
      </c>
      <c r="K1530" s="19" t="str">
        <f t="shared" si="138"/>
        <v>m</v>
      </c>
      <c r="L1530" s="19" t="str">
        <f t="shared" si="142"/>
        <v>WC</v>
      </c>
      <c r="M1530" s="19" t="str">
        <f t="shared" si="143"/>
        <v>2024</v>
      </c>
      <c r="N1530" s="19" t="str">
        <f t="shared" si="139"/>
        <v>2024 WC 3</v>
      </c>
      <c r="O1530" s="19">
        <f>INDEX('Points ref'!B:B, MATCH($N1530, 'Points ref'!A:A, 0))</f>
        <v>140</v>
      </c>
      <c r="P1530" s="21" t="str">
        <f t="shared" si="140"/>
        <v>[ARG] REPETTO, Claudio (1.338E+115)</v>
      </c>
      <c r="Q1530" s="30">
        <f t="shared" ca="1" si="141"/>
        <v>55</v>
      </c>
    </row>
    <row r="1531" spans="1:17" x14ac:dyDescent="0.2">
      <c r="A1531" t="s">
        <v>2407</v>
      </c>
      <c r="B1531" t="s">
        <v>2345</v>
      </c>
      <c r="C1531" t="s">
        <v>2408</v>
      </c>
      <c r="D1531" t="s">
        <v>2409</v>
      </c>
      <c r="E1531">
        <v>1</v>
      </c>
      <c r="F1531" s="28">
        <v>26415</v>
      </c>
      <c r="G1531" t="s">
        <v>511</v>
      </c>
      <c r="H1531" t="s">
        <v>66</v>
      </c>
      <c r="I1531">
        <v>3</v>
      </c>
      <c r="J1531" t="s">
        <v>3464</v>
      </c>
      <c r="K1531" s="19" t="str">
        <f t="shared" si="138"/>
        <v>m</v>
      </c>
      <c r="L1531" s="19" t="str">
        <f t="shared" si="142"/>
        <v>WC</v>
      </c>
      <c r="M1531" s="19" t="str">
        <f t="shared" si="143"/>
        <v>2024</v>
      </c>
      <c r="N1531" s="19" t="str">
        <f t="shared" si="139"/>
        <v>2024 WC 3</v>
      </c>
      <c r="O1531" s="19">
        <f>INDEX('Points ref'!B:B, MATCH($N1531, 'Points ref'!A:A, 0))</f>
        <v>140</v>
      </c>
      <c r="P1531" s="21" t="str">
        <f t="shared" si="140"/>
        <v>[FRO] POULSEN, Bugvi (117d52dc)</v>
      </c>
      <c r="Q1531" s="30">
        <f t="shared" ca="1" si="141"/>
        <v>53</v>
      </c>
    </row>
    <row r="1532" spans="1:17" x14ac:dyDescent="0.2">
      <c r="A1532" t="s">
        <v>3774</v>
      </c>
      <c r="B1532" t="s">
        <v>132</v>
      </c>
      <c r="C1532" t="s">
        <v>3775</v>
      </c>
      <c r="D1532" t="s">
        <v>3776</v>
      </c>
      <c r="E1532">
        <v>1</v>
      </c>
      <c r="F1532" s="28">
        <v>25873</v>
      </c>
      <c r="G1532" t="s">
        <v>511</v>
      </c>
      <c r="H1532" t="s">
        <v>79</v>
      </c>
      <c r="I1532">
        <v>1</v>
      </c>
      <c r="J1532" t="s">
        <v>3464</v>
      </c>
      <c r="K1532" s="19" t="str">
        <f t="shared" si="138"/>
        <v>m</v>
      </c>
      <c r="L1532" s="19" t="str">
        <f t="shared" si="142"/>
        <v>WC</v>
      </c>
      <c r="M1532" s="19" t="str">
        <f t="shared" si="143"/>
        <v>2024</v>
      </c>
      <c r="N1532" s="19" t="str">
        <f t="shared" si="139"/>
        <v>2024 WC 1</v>
      </c>
      <c r="O1532" s="19">
        <f>INDEX('Points ref'!B:B, MATCH($N1532, 'Points ref'!A:A, 0))</f>
        <v>350</v>
      </c>
      <c r="P1532" s="21" t="str">
        <f t="shared" si="140"/>
        <v>[GBR] MITTY, Shaun Mark (1a1d7d7a)</v>
      </c>
      <c r="Q1532" s="30">
        <f t="shared" ca="1" si="141"/>
        <v>55</v>
      </c>
    </row>
    <row r="1533" spans="1:17" x14ac:dyDescent="0.2">
      <c r="A1533" t="s">
        <v>3777</v>
      </c>
      <c r="B1533" t="s">
        <v>53</v>
      </c>
      <c r="C1533" t="s">
        <v>3778</v>
      </c>
      <c r="D1533" t="s">
        <v>3779</v>
      </c>
      <c r="E1533">
        <v>1</v>
      </c>
      <c r="F1533" s="28">
        <v>26354</v>
      </c>
      <c r="G1533" t="s">
        <v>511</v>
      </c>
      <c r="H1533" t="s">
        <v>79</v>
      </c>
      <c r="I1533">
        <v>2</v>
      </c>
      <c r="J1533" t="s">
        <v>3464</v>
      </c>
      <c r="K1533" s="19" t="str">
        <f t="shared" si="138"/>
        <v>m</v>
      </c>
      <c r="L1533" s="19" t="str">
        <f t="shared" si="142"/>
        <v>WC</v>
      </c>
      <c r="M1533" s="19" t="str">
        <f t="shared" si="143"/>
        <v>2024</v>
      </c>
      <c r="N1533" s="19" t="str">
        <f t="shared" si="139"/>
        <v>2024 WC 2</v>
      </c>
      <c r="O1533" s="19">
        <f>INDEX('Points ref'!B:B, MATCH($N1533, 'Points ref'!A:A, 0))</f>
        <v>210</v>
      </c>
      <c r="P1533" s="21" t="str">
        <f t="shared" si="140"/>
        <v>[GER] KOCH, Heiko (aaee9c5d)</v>
      </c>
      <c r="Q1533" s="30">
        <f t="shared" ca="1" si="141"/>
        <v>53</v>
      </c>
    </row>
    <row r="1534" spans="1:17" x14ac:dyDescent="0.2">
      <c r="A1534" t="s">
        <v>3780</v>
      </c>
      <c r="B1534" t="s">
        <v>936</v>
      </c>
      <c r="C1534" t="s">
        <v>3781</v>
      </c>
      <c r="D1534" t="s">
        <v>3782</v>
      </c>
      <c r="E1534">
        <v>1</v>
      </c>
      <c r="F1534" s="28">
        <v>26887</v>
      </c>
      <c r="G1534" t="s">
        <v>511</v>
      </c>
      <c r="H1534" t="s">
        <v>79</v>
      </c>
      <c r="I1534">
        <v>3</v>
      </c>
      <c r="J1534" t="s">
        <v>3464</v>
      </c>
      <c r="K1534" s="19" t="str">
        <f t="shared" si="138"/>
        <v>m</v>
      </c>
      <c r="L1534" s="19" t="str">
        <f t="shared" si="142"/>
        <v>WC</v>
      </c>
      <c r="M1534" s="19" t="str">
        <f t="shared" si="143"/>
        <v>2024</v>
      </c>
      <c r="N1534" s="19" t="str">
        <f t="shared" si="139"/>
        <v>2024 WC 3</v>
      </c>
      <c r="O1534" s="19">
        <f>INDEX('Points ref'!B:B, MATCH($N1534, 'Points ref'!A:A, 0))</f>
        <v>140</v>
      </c>
      <c r="P1534" s="21" t="str">
        <f t="shared" si="140"/>
        <v>[BRA] SOLDANI SANTOS, Denison (71f14fac)</v>
      </c>
      <c r="Q1534" s="30">
        <f t="shared" ca="1" si="141"/>
        <v>52</v>
      </c>
    </row>
    <row r="1535" spans="1:17" x14ac:dyDescent="0.2">
      <c r="A1535" t="s">
        <v>3783</v>
      </c>
      <c r="B1535" t="s">
        <v>132</v>
      </c>
      <c r="C1535" t="s">
        <v>3784</v>
      </c>
      <c r="D1535" t="s">
        <v>3785</v>
      </c>
      <c r="E1535">
        <v>1</v>
      </c>
      <c r="F1535" s="28">
        <v>26746</v>
      </c>
      <c r="G1535" t="s">
        <v>511</v>
      </c>
      <c r="H1535" t="s">
        <v>79</v>
      </c>
      <c r="I1535">
        <v>3</v>
      </c>
      <c r="J1535" t="s">
        <v>3464</v>
      </c>
      <c r="K1535" s="19" t="str">
        <f t="shared" si="138"/>
        <v>m</v>
      </c>
      <c r="L1535" s="19" t="str">
        <f t="shared" si="142"/>
        <v>WC</v>
      </c>
      <c r="M1535" s="19" t="str">
        <f t="shared" si="143"/>
        <v>2024</v>
      </c>
      <c r="N1535" s="19" t="str">
        <f t="shared" si="139"/>
        <v>2024 WC 3</v>
      </c>
      <c r="O1535" s="19">
        <f>INDEX('Points ref'!B:B, MATCH($N1535, 'Points ref'!A:A, 0))</f>
        <v>140</v>
      </c>
      <c r="P1535" s="21" t="str">
        <f t="shared" si="140"/>
        <v>[GBR] SAYERS, Antony (6d54bfff)</v>
      </c>
      <c r="Q1535" s="30">
        <f t="shared" ca="1" si="141"/>
        <v>52</v>
      </c>
    </row>
    <row r="1536" spans="1:17" x14ac:dyDescent="0.2">
      <c r="A1536" t="s">
        <v>3786</v>
      </c>
      <c r="B1536" t="s">
        <v>1277</v>
      </c>
      <c r="C1536" t="s">
        <v>3787</v>
      </c>
      <c r="D1536" t="s">
        <v>3788</v>
      </c>
      <c r="E1536">
        <v>1</v>
      </c>
      <c r="F1536" s="28">
        <v>26386</v>
      </c>
      <c r="G1536" t="s">
        <v>511</v>
      </c>
      <c r="H1536" t="s">
        <v>93</v>
      </c>
      <c r="I1536">
        <v>1</v>
      </c>
      <c r="J1536" t="s">
        <v>3464</v>
      </c>
      <c r="K1536" s="19" t="str">
        <f t="shared" si="138"/>
        <v>m</v>
      </c>
      <c r="L1536" s="19" t="str">
        <f t="shared" si="142"/>
        <v>WC</v>
      </c>
      <c r="M1536" s="19" t="str">
        <f t="shared" si="143"/>
        <v>2024</v>
      </c>
      <c r="N1536" s="19" t="str">
        <f t="shared" si="139"/>
        <v>2024 WC 1</v>
      </c>
      <c r="O1536" s="19">
        <f>INDEX('Points ref'!B:B, MATCH($N1536, 'Points ref'!A:A, 0))</f>
        <v>350</v>
      </c>
      <c r="P1536" s="21" t="str">
        <f t="shared" si="140"/>
        <v>[CAN] CHERRAK, Ahmed Hellal (344b9b74)</v>
      </c>
      <c r="Q1536" s="30">
        <f t="shared" ca="1" si="141"/>
        <v>53</v>
      </c>
    </row>
    <row r="1537" spans="1:17" x14ac:dyDescent="0.2">
      <c r="A1537" t="s">
        <v>2394</v>
      </c>
      <c r="B1537" t="s">
        <v>53</v>
      </c>
      <c r="C1537" t="s">
        <v>2395</v>
      </c>
      <c r="D1537" t="s">
        <v>570</v>
      </c>
      <c r="E1537">
        <v>1</v>
      </c>
      <c r="F1537" s="28">
        <v>26843</v>
      </c>
      <c r="G1537" t="s">
        <v>511</v>
      </c>
      <c r="H1537" t="s">
        <v>93</v>
      </c>
      <c r="I1537">
        <v>2</v>
      </c>
      <c r="J1537" t="s">
        <v>3464</v>
      </c>
      <c r="K1537" s="19" t="str">
        <f t="shared" si="138"/>
        <v>m</v>
      </c>
      <c r="L1537" s="19" t="str">
        <f t="shared" si="142"/>
        <v>WC</v>
      </c>
      <c r="M1537" s="19" t="str">
        <f t="shared" si="143"/>
        <v>2024</v>
      </c>
      <c r="N1537" s="19" t="str">
        <f t="shared" si="139"/>
        <v>2024 WC 2</v>
      </c>
      <c r="O1537" s="19">
        <f>INDEX('Points ref'!B:B, MATCH($N1537, 'Points ref'!A:A, 0))</f>
        <v>210</v>
      </c>
      <c r="P1537" s="21" t="str">
        <f t="shared" si="140"/>
        <v>[GER] KRAUSE, Robert (6bcdf675)</v>
      </c>
      <c r="Q1537" s="30">
        <f t="shared" ca="1" si="141"/>
        <v>52</v>
      </c>
    </row>
    <row r="1538" spans="1:17" x14ac:dyDescent="0.2">
      <c r="A1538" t="s">
        <v>3789</v>
      </c>
      <c r="B1538" t="s">
        <v>1195</v>
      </c>
      <c r="C1538" t="s">
        <v>3790</v>
      </c>
      <c r="D1538" t="s">
        <v>3678</v>
      </c>
      <c r="E1538">
        <v>1</v>
      </c>
      <c r="F1538" s="28">
        <v>26641</v>
      </c>
      <c r="G1538" t="s">
        <v>511</v>
      </c>
      <c r="H1538" t="s">
        <v>93</v>
      </c>
      <c r="I1538">
        <v>3</v>
      </c>
      <c r="J1538" t="s">
        <v>3464</v>
      </c>
      <c r="K1538" s="19" t="str">
        <f t="shared" si="138"/>
        <v>m</v>
      </c>
      <c r="L1538" s="19" t="str">
        <f t="shared" si="142"/>
        <v>WC</v>
      </c>
      <c r="M1538" s="19" t="str">
        <f t="shared" si="143"/>
        <v>2024</v>
      </c>
      <c r="N1538" s="19" t="str">
        <f t="shared" si="139"/>
        <v>2024 WC 3</v>
      </c>
      <c r="O1538" s="19">
        <f>INDEX('Points ref'!B:B, MATCH($N1538, 'Points ref'!A:A, 0))</f>
        <v>140</v>
      </c>
      <c r="P1538" s="21" t="str">
        <f t="shared" si="140"/>
        <v>[USA] HOHMANN, Christopher (9b2b866a)</v>
      </c>
      <c r="Q1538" s="30">
        <f t="shared" ca="1" si="141"/>
        <v>53</v>
      </c>
    </row>
    <row r="1539" spans="1:17" x14ac:dyDescent="0.2">
      <c r="A1539" t="s">
        <v>1320</v>
      </c>
      <c r="B1539" t="s">
        <v>936</v>
      </c>
      <c r="C1539" t="s">
        <v>1321</v>
      </c>
      <c r="D1539" t="s">
        <v>1322</v>
      </c>
      <c r="E1539">
        <v>1</v>
      </c>
      <c r="F1539" s="28">
        <v>26734</v>
      </c>
      <c r="G1539" t="s">
        <v>511</v>
      </c>
      <c r="H1539" t="s">
        <v>93</v>
      </c>
      <c r="I1539">
        <v>3</v>
      </c>
      <c r="J1539" t="s">
        <v>3464</v>
      </c>
      <c r="K1539" s="19" t="str">
        <f t="shared" ref="K1539:K1602" si="144">IF(MID(G1539,LEN($G1539)-1,1)="M","m","w")</f>
        <v>m</v>
      </c>
      <c r="L1539" s="19" t="str">
        <f t="shared" si="142"/>
        <v>WC</v>
      </c>
      <c r="M1539" s="19" t="str">
        <f t="shared" si="143"/>
        <v>2024</v>
      </c>
      <c r="N1539" s="19" t="str">
        <f t="shared" ref="N1539:N1602" si="145">M1539&amp;" "&amp;L1539&amp;" "&amp;I1539</f>
        <v>2024 WC 3</v>
      </c>
      <c r="O1539" s="19">
        <f>INDEX('Points ref'!B:B, MATCH($N1539, 'Points ref'!A:A, 0))</f>
        <v>140</v>
      </c>
      <c r="P1539" s="21" t="str">
        <f t="shared" ref="P1539:P1602" si="146">"["&amp;B1539&amp;"] "&amp;C1539&amp;", "&amp;D1539&amp;" ("&amp;A1539&amp;")"</f>
        <v>[BRA] ARAGAO, Glauber (ccebb327)</v>
      </c>
      <c r="Q1539" s="30">
        <f t="shared" ref="Q1539:Q1602" ca="1" si="147">YEAR(TODAY())-YEAR(F1539)</f>
        <v>52</v>
      </c>
    </row>
    <row r="1540" spans="1:17" x14ac:dyDescent="0.2">
      <c r="A1540" s="29" t="s">
        <v>443</v>
      </c>
      <c r="B1540" t="s">
        <v>31</v>
      </c>
      <c r="C1540" t="s">
        <v>444</v>
      </c>
      <c r="D1540" t="s">
        <v>445</v>
      </c>
      <c r="E1540">
        <v>1</v>
      </c>
      <c r="F1540" s="28">
        <v>27201</v>
      </c>
      <c r="G1540" t="s">
        <v>511</v>
      </c>
      <c r="H1540" t="s">
        <v>106</v>
      </c>
      <c r="I1540">
        <v>1</v>
      </c>
      <c r="J1540" t="s">
        <v>3464</v>
      </c>
      <c r="K1540" s="19" t="str">
        <f t="shared" si="144"/>
        <v>m</v>
      </c>
      <c r="L1540" s="19" t="str">
        <f t="shared" ref="L1540:L1603" si="148">IF(ISNUMBER(SEARCH("Cup", $J1540)), "Cup", IF(ISNUMBER(SEARCH("European Judo Championships", $J1540)), "EC", IF(ISNUMBER(SEARCH("World Championships", $J1540)), "WC", "")))</f>
        <v>WC</v>
      </c>
      <c r="M1540" s="19" t="str">
        <f t="shared" ref="M1540:M1603" si="149">RIGHT($J1540, 4)</f>
        <v>2024</v>
      </c>
      <c r="N1540" s="19" t="str">
        <f t="shared" si="145"/>
        <v>2024 WC 1</v>
      </c>
      <c r="O1540" s="19">
        <f>INDEX('Points ref'!B:B, MATCH($N1540, 'Points ref'!A:A, 0))</f>
        <v>350</v>
      </c>
      <c r="P1540" s="21" t="str">
        <f t="shared" si="146"/>
        <v>[GEO] DAVITASHVILI, Alexsi (5e416c6f)</v>
      </c>
      <c r="Q1540" s="30">
        <f t="shared" ca="1" si="147"/>
        <v>51</v>
      </c>
    </row>
    <row r="1541" spans="1:17" x14ac:dyDescent="0.2">
      <c r="A1541" t="s">
        <v>3791</v>
      </c>
      <c r="B1541" t="s">
        <v>999</v>
      </c>
      <c r="C1541" t="s">
        <v>3515</v>
      </c>
      <c r="D1541" t="s">
        <v>3792</v>
      </c>
      <c r="E1541">
        <v>1</v>
      </c>
      <c r="F1541" s="28">
        <v>27343</v>
      </c>
      <c r="G1541" t="s">
        <v>511</v>
      </c>
      <c r="H1541" t="s">
        <v>106</v>
      </c>
      <c r="I1541">
        <v>2</v>
      </c>
      <c r="J1541" t="s">
        <v>3464</v>
      </c>
      <c r="K1541" s="19" t="str">
        <f t="shared" si="144"/>
        <v>m</v>
      </c>
      <c r="L1541" s="19" t="str">
        <f t="shared" si="148"/>
        <v>WC</v>
      </c>
      <c r="M1541" s="19" t="str">
        <f t="shared" si="149"/>
        <v>2024</v>
      </c>
      <c r="N1541" s="19" t="str">
        <f t="shared" si="145"/>
        <v>2024 WC 2</v>
      </c>
      <c r="O1541" s="19">
        <f>INDEX('Points ref'!B:B, MATCH($N1541, 'Points ref'!A:A, 0))</f>
        <v>210</v>
      </c>
      <c r="P1541" s="21" t="str">
        <f t="shared" si="146"/>
        <v>[MGL] TSEND-AYUSH, Ochirbat (3b15a699)</v>
      </c>
      <c r="Q1541" s="30">
        <f t="shared" ca="1" si="147"/>
        <v>51</v>
      </c>
    </row>
    <row r="1542" spans="1:17" x14ac:dyDescent="0.2">
      <c r="A1542" t="s">
        <v>1332</v>
      </c>
      <c r="B1542" t="s">
        <v>1195</v>
      </c>
      <c r="C1542" t="s">
        <v>1333</v>
      </c>
      <c r="D1542" t="s">
        <v>803</v>
      </c>
      <c r="E1542">
        <v>1</v>
      </c>
      <c r="F1542" s="28">
        <v>26161</v>
      </c>
      <c r="G1542" t="s">
        <v>511</v>
      </c>
      <c r="H1542" t="s">
        <v>106</v>
      </c>
      <c r="I1542">
        <v>3</v>
      </c>
      <c r="J1542" t="s">
        <v>3464</v>
      </c>
      <c r="K1542" s="19" t="str">
        <f t="shared" si="144"/>
        <v>m</v>
      </c>
      <c r="L1542" s="19" t="str">
        <f t="shared" si="148"/>
        <v>WC</v>
      </c>
      <c r="M1542" s="19" t="str">
        <f t="shared" si="149"/>
        <v>2024</v>
      </c>
      <c r="N1542" s="19" t="str">
        <f t="shared" si="145"/>
        <v>2024 WC 3</v>
      </c>
      <c r="O1542" s="19">
        <f>INDEX('Points ref'!B:B, MATCH($N1542, 'Points ref'!A:A, 0))</f>
        <v>140</v>
      </c>
      <c r="P1542" s="21" t="str">
        <f t="shared" si="146"/>
        <v>[USA] PRIEDITIS, Michael (b8ecd581)</v>
      </c>
      <c r="Q1542" s="30">
        <f t="shared" ca="1" si="147"/>
        <v>54</v>
      </c>
    </row>
    <row r="1543" spans="1:17" x14ac:dyDescent="0.2">
      <c r="A1543" s="29" t="s">
        <v>581</v>
      </c>
      <c r="B1543" t="s">
        <v>53</v>
      </c>
      <c r="C1543" t="s">
        <v>582</v>
      </c>
      <c r="D1543" t="s">
        <v>583</v>
      </c>
      <c r="E1543">
        <v>1</v>
      </c>
      <c r="F1543" s="28">
        <v>25986</v>
      </c>
      <c r="G1543" t="s">
        <v>511</v>
      </c>
      <c r="H1543" t="s">
        <v>106</v>
      </c>
      <c r="I1543">
        <v>3</v>
      </c>
      <c r="J1543" t="s">
        <v>3464</v>
      </c>
      <c r="K1543" s="19" t="str">
        <f t="shared" si="144"/>
        <v>m</v>
      </c>
      <c r="L1543" s="19" t="str">
        <f t="shared" si="148"/>
        <v>WC</v>
      </c>
      <c r="M1543" s="19" t="str">
        <f t="shared" si="149"/>
        <v>2024</v>
      </c>
      <c r="N1543" s="19" t="str">
        <f t="shared" si="145"/>
        <v>2024 WC 3</v>
      </c>
      <c r="O1543" s="19">
        <f>INDEX('Points ref'!B:B, MATCH($N1543, 'Points ref'!A:A, 0))</f>
        <v>140</v>
      </c>
      <c r="P1543" s="21" t="str">
        <f t="shared" si="146"/>
        <v>[GER] BISCHOF, Jens Peter (15e95532)</v>
      </c>
      <c r="Q1543" s="30">
        <f t="shared" ca="1" si="147"/>
        <v>54</v>
      </c>
    </row>
    <row r="1544" spans="1:17" x14ac:dyDescent="0.2">
      <c r="A1544" t="s">
        <v>3793</v>
      </c>
      <c r="B1544" t="s">
        <v>1195</v>
      </c>
      <c r="C1544" t="s">
        <v>3794</v>
      </c>
      <c r="D1544" t="s">
        <v>3795</v>
      </c>
      <c r="E1544">
        <v>2</v>
      </c>
      <c r="F1544" s="28">
        <v>26961</v>
      </c>
      <c r="G1544" t="s">
        <v>589</v>
      </c>
      <c r="H1544" t="s">
        <v>117</v>
      </c>
      <c r="I1544">
        <v>1</v>
      </c>
      <c r="J1544" t="s">
        <v>3464</v>
      </c>
      <c r="K1544" s="19" t="str">
        <f t="shared" si="144"/>
        <v>w</v>
      </c>
      <c r="L1544" s="19" t="str">
        <f t="shared" si="148"/>
        <v>WC</v>
      </c>
      <c r="M1544" s="19" t="str">
        <f t="shared" si="149"/>
        <v>2024</v>
      </c>
      <c r="N1544" s="19" t="str">
        <f t="shared" si="145"/>
        <v>2024 WC 1</v>
      </c>
      <c r="O1544" s="19">
        <f>INDEX('Points ref'!B:B, MATCH($N1544, 'Points ref'!A:A, 0))</f>
        <v>350</v>
      </c>
      <c r="P1544" s="21" t="str">
        <f t="shared" si="146"/>
        <v>[USA] PIETRONIRO, Wendy (18fee7e3)</v>
      </c>
      <c r="Q1544" s="30">
        <f t="shared" ca="1" si="147"/>
        <v>52</v>
      </c>
    </row>
    <row r="1545" spans="1:17" x14ac:dyDescent="0.2">
      <c r="A1545" s="29" t="s">
        <v>2162</v>
      </c>
      <c r="B1545" t="s">
        <v>132</v>
      </c>
      <c r="C1545" t="s">
        <v>2163</v>
      </c>
      <c r="D1545" t="s">
        <v>2164</v>
      </c>
      <c r="E1545">
        <v>2</v>
      </c>
      <c r="F1545" s="28">
        <v>27198</v>
      </c>
      <c r="G1545" t="s">
        <v>589</v>
      </c>
      <c r="H1545" t="s">
        <v>117</v>
      </c>
      <c r="I1545">
        <v>2</v>
      </c>
      <c r="J1545" t="s">
        <v>3464</v>
      </c>
      <c r="K1545" s="19" t="str">
        <f t="shared" si="144"/>
        <v>w</v>
      </c>
      <c r="L1545" s="19" t="str">
        <f t="shared" si="148"/>
        <v>WC</v>
      </c>
      <c r="M1545" s="19" t="str">
        <f t="shared" si="149"/>
        <v>2024</v>
      </c>
      <c r="N1545" s="19" t="str">
        <f t="shared" si="145"/>
        <v>2024 WC 2</v>
      </c>
      <c r="O1545" s="19">
        <f>INDEX('Points ref'!B:B, MATCH($N1545, 'Points ref'!A:A, 0))</f>
        <v>210</v>
      </c>
      <c r="P1545" s="21" t="str">
        <f t="shared" si="146"/>
        <v>[GBR] CHAN, Fiona (12e8438c)</v>
      </c>
      <c r="Q1545" s="30">
        <f t="shared" ca="1" si="147"/>
        <v>51</v>
      </c>
    </row>
    <row r="1546" spans="1:17" x14ac:dyDescent="0.2">
      <c r="A1546" t="s">
        <v>1344</v>
      </c>
      <c r="B1546" t="s">
        <v>936</v>
      </c>
      <c r="C1546" t="s">
        <v>1345</v>
      </c>
      <c r="D1546" t="s">
        <v>1346</v>
      </c>
      <c r="E1546">
        <v>2</v>
      </c>
      <c r="F1546" s="28">
        <v>25777</v>
      </c>
      <c r="G1546" t="s">
        <v>589</v>
      </c>
      <c r="H1546" t="s">
        <v>117</v>
      </c>
      <c r="I1546">
        <v>3</v>
      </c>
      <c r="J1546" t="s">
        <v>3464</v>
      </c>
      <c r="K1546" s="19" t="str">
        <f t="shared" si="144"/>
        <v>w</v>
      </c>
      <c r="L1546" s="19" t="str">
        <f t="shared" si="148"/>
        <v>WC</v>
      </c>
      <c r="M1546" s="19" t="str">
        <f t="shared" si="149"/>
        <v>2024</v>
      </c>
      <c r="N1546" s="19" t="str">
        <f t="shared" si="145"/>
        <v>2024 WC 3</v>
      </c>
      <c r="O1546" s="19">
        <f>INDEX('Points ref'!B:B, MATCH($N1546, 'Points ref'!A:A, 0))</f>
        <v>140</v>
      </c>
      <c r="P1546" s="21" t="str">
        <f t="shared" si="146"/>
        <v>[BRA] RODRIGUES, Varneilda (ab3c42fd)</v>
      </c>
      <c r="Q1546" s="30">
        <f t="shared" ca="1" si="147"/>
        <v>55</v>
      </c>
    </row>
    <row r="1547" spans="1:17" x14ac:dyDescent="0.2">
      <c r="A1547" t="s">
        <v>3796</v>
      </c>
      <c r="B1547" t="s">
        <v>1195</v>
      </c>
      <c r="C1547" t="s">
        <v>3797</v>
      </c>
      <c r="D1547" t="s">
        <v>3798</v>
      </c>
      <c r="E1547">
        <v>2</v>
      </c>
      <c r="F1547" s="28">
        <v>26338</v>
      </c>
      <c r="G1547" t="s">
        <v>589</v>
      </c>
      <c r="H1547" t="s">
        <v>117</v>
      </c>
      <c r="I1547">
        <v>3</v>
      </c>
      <c r="J1547" t="s">
        <v>3464</v>
      </c>
      <c r="K1547" s="19" t="str">
        <f t="shared" si="144"/>
        <v>w</v>
      </c>
      <c r="L1547" s="19" t="str">
        <f t="shared" si="148"/>
        <v>WC</v>
      </c>
      <c r="M1547" s="19" t="str">
        <f t="shared" si="149"/>
        <v>2024</v>
      </c>
      <c r="N1547" s="19" t="str">
        <f t="shared" si="145"/>
        <v>2024 WC 3</v>
      </c>
      <c r="O1547" s="19">
        <f>INDEX('Points ref'!B:B, MATCH($N1547, 'Points ref'!A:A, 0))</f>
        <v>140</v>
      </c>
      <c r="P1547" s="21" t="str">
        <f t="shared" si="146"/>
        <v>[USA] TOCACIU, Judith (c49daa84)</v>
      </c>
      <c r="Q1547" s="30">
        <f t="shared" ca="1" si="147"/>
        <v>53</v>
      </c>
    </row>
    <row r="1548" spans="1:17" x14ac:dyDescent="0.2">
      <c r="A1548" t="s">
        <v>596</v>
      </c>
      <c r="B1548" t="s">
        <v>23</v>
      </c>
      <c r="C1548" t="s">
        <v>597</v>
      </c>
      <c r="D1548" t="s">
        <v>598</v>
      </c>
      <c r="E1548">
        <v>2</v>
      </c>
      <c r="F1548" s="28">
        <v>26769</v>
      </c>
      <c r="G1548" t="s">
        <v>589</v>
      </c>
      <c r="H1548" t="s">
        <v>127</v>
      </c>
      <c r="I1548">
        <v>1</v>
      </c>
      <c r="J1548" t="s">
        <v>3464</v>
      </c>
      <c r="K1548" s="19" t="str">
        <f t="shared" si="144"/>
        <v>w</v>
      </c>
      <c r="L1548" s="19" t="str">
        <f t="shared" si="148"/>
        <v>WC</v>
      </c>
      <c r="M1548" s="19" t="str">
        <f t="shared" si="149"/>
        <v>2024</v>
      </c>
      <c r="N1548" s="19" t="str">
        <f t="shared" si="145"/>
        <v>2024 WC 1</v>
      </c>
      <c r="O1548" s="19">
        <f>INDEX('Points ref'!B:B, MATCH($N1548, 'Points ref'!A:A, 0))</f>
        <v>350</v>
      </c>
      <c r="P1548" s="21" t="str">
        <f t="shared" si="146"/>
        <v>[CZE] KONIGOVA, Lenka (2ad9f8ab)</v>
      </c>
      <c r="Q1548" s="30">
        <f t="shared" ca="1" si="147"/>
        <v>52</v>
      </c>
    </row>
    <row r="1549" spans="1:17" x14ac:dyDescent="0.2">
      <c r="A1549" t="s">
        <v>1347</v>
      </c>
      <c r="B1549" t="s">
        <v>16</v>
      </c>
      <c r="C1549" t="s">
        <v>1348</v>
      </c>
      <c r="D1549" t="s">
        <v>1349</v>
      </c>
      <c r="E1549">
        <v>2</v>
      </c>
      <c r="F1549" s="28">
        <v>27347</v>
      </c>
      <c r="G1549" t="s">
        <v>589</v>
      </c>
      <c r="H1549" t="s">
        <v>127</v>
      </c>
      <c r="I1549">
        <v>2</v>
      </c>
      <c r="J1549" t="s">
        <v>3464</v>
      </c>
      <c r="K1549" s="19" t="str">
        <f t="shared" si="144"/>
        <v>w</v>
      </c>
      <c r="L1549" s="19" t="str">
        <f t="shared" si="148"/>
        <v>WC</v>
      </c>
      <c r="M1549" s="19" t="str">
        <f t="shared" si="149"/>
        <v>2024</v>
      </c>
      <c r="N1549" s="19" t="str">
        <f t="shared" si="145"/>
        <v>2024 WC 2</v>
      </c>
      <c r="O1549" s="19">
        <f>INDEX('Points ref'!B:B, MATCH($N1549, 'Points ref'!A:A, 0))</f>
        <v>210</v>
      </c>
      <c r="P1549" s="21" t="str">
        <f t="shared" si="146"/>
        <v>[FRA] GODOT, Murielle (36239c6e)</v>
      </c>
      <c r="Q1549" s="30">
        <f t="shared" ca="1" si="147"/>
        <v>51</v>
      </c>
    </row>
    <row r="1550" spans="1:17" x14ac:dyDescent="0.2">
      <c r="A1550" t="s">
        <v>3799</v>
      </c>
      <c r="B1550" t="s">
        <v>36</v>
      </c>
      <c r="C1550" t="s">
        <v>3800</v>
      </c>
      <c r="D1550" t="s">
        <v>3801</v>
      </c>
      <c r="E1550">
        <v>2</v>
      </c>
      <c r="F1550" s="28">
        <v>25856</v>
      </c>
      <c r="G1550" t="s">
        <v>589</v>
      </c>
      <c r="H1550" t="s">
        <v>127</v>
      </c>
      <c r="I1550">
        <v>3</v>
      </c>
      <c r="J1550" t="s">
        <v>3464</v>
      </c>
      <c r="K1550" s="19" t="str">
        <f t="shared" si="144"/>
        <v>w</v>
      </c>
      <c r="L1550" s="19" t="str">
        <f t="shared" si="148"/>
        <v>WC</v>
      </c>
      <c r="M1550" s="19" t="str">
        <f t="shared" si="149"/>
        <v>2024</v>
      </c>
      <c r="N1550" s="19" t="str">
        <f t="shared" si="145"/>
        <v>2024 WC 3</v>
      </c>
      <c r="O1550" s="19">
        <f>INDEX('Points ref'!B:B, MATCH($N1550, 'Points ref'!A:A, 0))</f>
        <v>140</v>
      </c>
      <c r="P1550" s="21" t="str">
        <f t="shared" si="146"/>
        <v>[AZE] HUSEYNOVA, Zulfiyya (d1c21a3c)</v>
      </c>
      <c r="Q1550" s="30">
        <f t="shared" ca="1" si="147"/>
        <v>55</v>
      </c>
    </row>
    <row r="1551" spans="1:17" x14ac:dyDescent="0.2">
      <c r="A1551" t="s">
        <v>3802</v>
      </c>
      <c r="B1551" t="s">
        <v>999</v>
      </c>
      <c r="C1551" t="s">
        <v>3803</v>
      </c>
      <c r="D1551" t="s">
        <v>3804</v>
      </c>
      <c r="E1551">
        <v>1</v>
      </c>
      <c r="F1551" s="28">
        <v>25232</v>
      </c>
      <c r="G1551" t="s">
        <v>608</v>
      </c>
      <c r="H1551" t="s">
        <v>20</v>
      </c>
      <c r="I1551">
        <v>1</v>
      </c>
      <c r="J1551" t="s">
        <v>3464</v>
      </c>
      <c r="K1551" s="19" t="str">
        <f t="shared" si="144"/>
        <v>m</v>
      </c>
      <c r="L1551" s="19" t="str">
        <f t="shared" si="148"/>
        <v>WC</v>
      </c>
      <c r="M1551" s="19" t="str">
        <f t="shared" si="149"/>
        <v>2024</v>
      </c>
      <c r="N1551" s="19" t="str">
        <f t="shared" si="145"/>
        <v>2024 WC 1</v>
      </c>
      <c r="O1551" s="19">
        <f>INDEX('Points ref'!B:B, MATCH($N1551, 'Points ref'!A:A, 0))</f>
        <v>350</v>
      </c>
      <c r="P1551" s="21" t="str">
        <f t="shared" si="146"/>
        <v>[MGL] KHAYANKHYARVAA, Nyamdorj (f2425553)</v>
      </c>
      <c r="Q1551" s="30">
        <f t="shared" ca="1" si="147"/>
        <v>56</v>
      </c>
    </row>
    <row r="1552" spans="1:17" x14ac:dyDescent="0.2">
      <c r="A1552" t="s">
        <v>3805</v>
      </c>
      <c r="B1552" t="s">
        <v>999</v>
      </c>
      <c r="C1552" t="s">
        <v>3806</v>
      </c>
      <c r="D1552" t="s">
        <v>3807</v>
      </c>
      <c r="E1552">
        <v>1</v>
      </c>
      <c r="F1552" s="28">
        <v>25263</v>
      </c>
      <c r="G1552" t="s">
        <v>608</v>
      </c>
      <c r="H1552" t="s">
        <v>20</v>
      </c>
      <c r="I1552">
        <v>2</v>
      </c>
      <c r="J1552" t="s">
        <v>3464</v>
      </c>
      <c r="K1552" s="19" t="str">
        <f t="shared" si="144"/>
        <v>m</v>
      </c>
      <c r="L1552" s="19" t="str">
        <f t="shared" si="148"/>
        <v>WC</v>
      </c>
      <c r="M1552" s="19" t="str">
        <f t="shared" si="149"/>
        <v>2024</v>
      </c>
      <c r="N1552" s="19" t="str">
        <f t="shared" si="145"/>
        <v>2024 WC 2</v>
      </c>
      <c r="O1552" s="19">
        <f>INDEX('Points ref'!B:B, MATCH($N1552, 'Points ref'!A:A, 0))</f>
        <v>210</v>
      </c>
      <c r="P1552" s="21" t="str">
        <f t="shared" si="146"/>
        <v>[MGL] GENDENDORJ, Baatarsuren (f4bd9ab7)</v>
      </c>
      <c r="Q1552" s="30">
        <f t="shared" ca="1" si="147"/>
        <v>56</v>
      </c>
    </row>
    <row r="1553" spans="1:17" x14ac:dyDescent="0.2">
      <c r="A1553" t="s">
        <v>515</v>
      </c>
      <c r="B1553" t="s">
        <v>279</v>
      </c>
      <c r="C1553" t="s">
        <v>516</v>
      </c>
      <c r="D1553" t="s">
        <v>335</v>
      </c>
      <c r="E1553">
        <v>1</v>
      </c>
      <c r="F1553" s="28">
        <v>25205</v>
      </c>
      <c r="G1553" t="s">
        <v>608</v>
      </c>
      <c r="H1553" t="s">
        <v>20</v>
      </c>
      <c r="I1553">
        <v>3</v>
      </c>
      <c r="J1553" t="s">
        <v>3464</v>
      </c>
      <c r="K1553" s="19" t="str">
        <f t="shared" si="144"/>
        <v>m</v>
      </c>
      <c r="L1553" s="19" t="str">
        <f t="shared" si="148"/>
        <v>WC</v>
      </c>
      <c r="M1553" s="19" t="str">
        <f t="shared" si="149"/>
        <v>2024</v>
      </c>
      <c r="N1553" s="19" t="str">
        <f t="shared" si="145"/>
        <v>2024 WC 3</v>
      </c>
      <c r="O1553" s="19">
        <f>INDEX('Points ref'!B:B, MATCH($N1553, 'Points ref'!A:A, 0))</f>
        <v>140</v>
      </c>
      <c r="P1553" s="21" t="str">
        <f t="shared" si="146"/>
        <v>[HUN] GONDOCS, Attila (e39b372b)</v>
      </c>
      <c r="Q1553" s="30">
        <f t="shared" ca="1" si="147"/>
        <v>56</v>
      </c>
    </row>
    <row r="1554" spans="1:17" x14ac:dyDescent="0.2">
      <c r="A1554" t="s">
        <v>3808</v>
      </c>
      <c r="B1554" t="s">
        <v>1230</v>
      </c>
      <c r="C1554" t="s">
        <v>3809</v>
      </c>
      <c r="D1554" t="s">
        <v>3810</v>
      </c>
      <c r="E1554">
        <v>1</v>
      </c>
      <c r="F1554" s="28">
        <v>25251</v>
      </c>
      <c r="G1554" t="s">
        <v>608</v>
      </c>
      <c r="H1554" t="s">
        <v>34</v>
      </c>
      <c r="I1554">
        <v>1</v>
      </c>
      <c r="J1554" t="s">
        <v>3464</v>
      </c>
      <c r="K1554" s="19" t="str">
        <f t="shared" si="144"/>
        <v>m</v>
      </c>
      <c r="L1554" s="19" t="str">
        <f t="shared" si="148"/>
        <v>WC</v>
      </c>
      <c r="M1554" s="19" t="str">
        <f t="shared" si="149"/>
        <v>2024</v>
      </c>
      <c r="N1554" s="19" t="str">
        <f t="shared" si="145"/>
        <v>2024 WC 1</v>
      </c>
      <c r="O1554" s="19">
        <f>INDEX('Points ref'!B:B, MATCH($N1554, 'Points ref'!A:A, 0))</f>
        <v>350</v>
      </c>
      <c r="P1554" s="21" t="str">
        <f t="shared" si="146"/>
        <v>[JPN] AKIRA, Kenichi (113a9d56)</v>
      </c>
      <c r="Q1554" s="30">
        <f t="shared" ca="1" si="147"/>
        <v>56</v>
      </c>
    </row>
    <row r="1555" spans="1:17" x14ac:dyDescent="0.2">
      <c r="A1555" t="s">
        <v>2175</v>
      </c>
      <c r="B1555" t="s">
        <v>53</v>
      </c>
      <c r="C1555" t="s">
        <v>2176</v>
      </c>
      <c r="D1555" t="s">
        <v>2177</v>
      </c>
      <c r="E1555">
        <v>1</v>
      </c>
      <c r="F1555" s="28">
        <v>25545</v>
      </c>
      <c r="G1555" t="s">
        <v>608</v>
      </c>
      <c r="H1555" t="s">
        <v>34</v>
      </c>
      <c r="I1555">
        <v>2</v>
      </c>
      <c r="J1555" t="s">
        <v>3464</v>
      </c>
      <c r="K1555" s="19" t="str">
        <f t="shared" si="144"/>
        <v>m</v>
      </c>
      <c r="L1555" s="19" t="str">
        <f t="shared" si="148"/>
        <v>WC</v>
      </c>
      <c r="M1555" s="19" t="str">
        <f t="shared" si="149"/>
        <v>2024</v>
      </c>
      <c r="N1555" s="19" t="str">
        <f t="shared" si="145"/>
        <v>2024 WC 2</v>
      </c>
      <c r="O1555" s="19">
        <f>INDEX('Points ref'!B:B, MATCH($N1555, 'Points ref'!A:A, 0))</f>
        <v>210</v>
      </c>
      <c r="P1555" s="21" t="str">
        <f t="shared" si="146"/>
        <v>[GER] METZDORF, Axel (3567bf4c)</v>
      </c>
      <c r="Q1555" s="30">
        <f t="shared" ca="1" si="147"/>
        <v>56</v>
      </c>
    </row>
    <row r="1556" spans="1:17" x14ac:dyDescent="0.2">
      <c r="A1556" t="s">
        <v>618</v>
      </c>
      <c r="B1556" t="s">
        <v>536</v>
      </c>
      <c r="C1556" t="s">
        <v>619</v>
      </c>
      <c r="D1556" t="s">
        <v>620</v>
      </c>
      <c r="E1556">
        <v>1</v>
      </c>
      <c r="F1556" s="28">
        <v>25142</v>
      </c>
      <c r="G1556" t="s">
        <v>608</v>
      </c>
      <c r="H1556" t="s">
        <v>34</v>
      </c>
      <c r="I1556">
        <v>3</v>
      </c>
      <c r="J1556" t="s">
        <v>3464</v>
      </c>
      <c r="K1556" s="19" t="str">
        <f t="shared" si="144"/>
        <v>m</v>
      </c>
      <c r="L1556" s="19" t="str">
        <f t="shared" si="148"/>
        <v>WC</v>
      </c>
      <c r="M1556" s="19" t="str">
        <f t="shared" si="149"/>
        <v>2024</v>
      </c>
      <c r="N1556" s="19" t="str">
        <f t="shared" si="145"/>
        <v>2024 WC 3</v>
      </c>
      <c r="O1556" s="19">
        <f>INDEX('Points ref'!B:B, MATCH($N1556, 'Points ref'!A:A, 0))</f>
        <v>140</v>
      </c>
      <c r="P1556" s="21" t="str">
        <f t="shared" si="146"/>
        <v>[UKR] DANKANYCH, Mykola (a9bd74d1)</v>
      </c>
      <c r="Q1556" s="30">
        <f t="shared" ca="1" si="147"/>
        <v>57</v>
      </c>
    </row>
    <row r="1557" spans="1:17" x14ac:dyDescent="0.2">
      <c r="A1557" t="s">
        <v>3811</v>
      </c>
      <c r="B1557" t="s">
        <v>16</v>
      </c>
      <c r="C1557" t="s">
        <v>3812</v>
      </c>
      <c r="D1557" t="s">
        <v>3813</v>
      </c>
      <c r="E1557">
        <v>1</v>
      </c>
      <c r="F1557" s="28">
        <v>24507</v>
      </c>
      <c r="G1557" t="s">
        <v>608</v>
      </c>
      <c r="H1557" t="s">
        <v>34</v>
      </c>
      <c r="I1557">
        <v>3</v>
      </c>
      <c r="J1557" t="s">
        <v>3464</v>
      </c>
      <c r="K1557" s="19" t="str">
        <f t="shared" si="144"/>
        <v>m</v>
      </c>
      <c r="L1557" s="19" t="str">
        <f t="shared" si="148"/>
        <v>WC</v>
      </c>
      <c r="M1557" s="19" t="str">
        <f t="shared" si="149"/>
        <v>2024</v>
      </c>
      <c r="N1557" s="19" t="str">
        <f t="shared" si="145"/>
        <v>2024 WC 3</v>
      </c>
      <c r="O1557" s="19">
        <f>INDEX('Points ref'!B:B, MATCH($N1557, 'Points ref'!A:A, 0))</f>
        <v>140</v>
      </c>
      <c r="P1557" s="21" t="str">
        <f t="shared" si="146"/>
        <v>[FRA] DUMAS, Herve (975cadb5)</v>
      </c>
      <c r="Q1557" s="30">
        <f t="shared" ca="1" si="147"/>
        <v>58</v>
      </c>
    </row>
    <row r="1558" spans="1:17" x14ac:dyDescent="0.2">
      <c r="A1558" t="s">
        <v>627</v>
      </c>
      <c r="B1558" t="s">
        <v>95</v>
      </c>
      <c r="C1558" t="s">
        <v>628</v>
      </c>
      <c r="D1558" t="s">
        <v>629</v>
      </c>
      <c r="E1558">
        <v>1</v>
      </c>
      <c r="F1558" s="28">
        <v>25186</v>
      </c>
      <c r="G1558" t="s">
        <v>608</v>
      </c>
      <c r="H1558" t="s">
        <v>51</v>
      </c>
      <c r="I1558">
        <v>1</v>
      </c>
      <c r="J1558" t="s">
        <v>3464</v>
      </c>
      <c r="K1558" s="19" t="str">
        <f t="shared" si="144"/>
        <v>m</v>
      </c>
      <c r="L1558" s="19" t="str">
        <f t="shared" si="148"/>
        <v>WC</v>
      </c>
      <c r="M1558" s="19" t="str">
        <f t="shared" si="149"/>
        <v>2024</v>
      </c>
      <c r="N1558" s="19" t="str">
        <f t="shared" si="145"/>
        <v>2024 WC 1</v>
      </c>
      <c r="O1558" s="19">
        <f>INDEX('Points ref'!B:B, MATCH($N1558, 'Points ref'!A:A, 0))</f>
        <v>350</v>
      </c>
      <c r="P1558" s="21" t="str">
        <f t="shared" si="146"/>
        <v>[FIN] LAUREN, Pasi (be6d9c9a)</v>
      </c>
      <c r="Q1558" s="30">
        <f t="shared" ca="1" si="147"/>
        <v>57</v>
      </c>
    </row>
    <row r="1559" spans="1:17" x14ac:dyDescent="0.2">
      <c r="A1559" t="s">
        <v>1292</v>
      </c>
      <c r="B1559" t="s">
        <v>31</v>
      </c>
      <c r="C1559" t="s">
        <v>1293</v>
      </c>
      <c r="D1559" t="s">
        <v>814</v>
      </c>
      <c r="E1559">
        <v>1</v>
      </c>
      <c r="F1559" s="28">
        <v>25364</v>
      </c>
      <c r="G1559" t="s">
        <v>608</v>
      </c>
      <c r="H1559" t="s">
        <v>51</v>
      </c>
      <c r="I1559">
        <v>2</v>
      </c>
      <c r="J1559" t="s">
        <v>3464</v>
      </c>
      <c r="K1559" s="19" t="str">
        <f t="shared" si="144"/>
        <v>m</v>
      </c>
      <c r="L1559" s="19" t="str">
        <f t="shared" si="148"/>
        <v>WC</v>
      </c>
      <c r="M1559" s="19" t="str">
        <f t="shared" si="149"/>
        <v>2024</v>
      </c>
      <c r="N1559" s="19" t="str">
        <f t="shared" si="145"/>
        <v>2024 WC 2</v>
      </c>
      <c r="O1559" s="19">
        <f>INDEX('Points ref'!B:B, MATCH($N1559, 'Points ref'!A:A, 0))</f>
        <v>210</v>
      </c>
      <c r="P1559" s="21" t="str">
        <f t="shared" si="146"/>
        <v>[GEO] ALIBEGASHVILI, Gigla (fab461d8)</v>
      </c>
      <c r="Q1559" s="30">
        <f t="shared" ca="1" si="147"/>
        <v>56</v>
      </c>
    </row>
    <row r="1560" spans="1:17" x14ac:dyDescent="0.2">
      <c r="A1560" t="s">
        <v>3814</v>
      </c>
      <c r="B1560" t="s">
        <v>44</v>
      </c>
      <c r="C1560" t="s">
        <v>3815</v>
      </c>
      <c r="D1560" t="s">
        <v>3816</v>
      </c>
      <c r="E1560">
        <v>1</v>
      </c>
      <c r="F1560" s="28">
        <v>25166</v>
      </c>
      <c r="G1560" t="s">
        <v>608</v>
      </c>
      <c r="H1560" t="s">
        <v>51</v>
      </c>
      <c r="I1560">
        <v>3</v>
      </c>
      <c r="J1560" t="s">
        <v>3464</v>
      </c>
      <c r="K1560" s="19" t="str">
        <f t="shared" si="144"/>
        <v>m</v>
      </c>
      <c r="L1560" s="19" t="str">
        <f t="shared" si="148"/>
        <v>WC</v>
      </c>
      <c r="M1560" s="19" t="str">
        <f t="shared" si="149"/>
        <v>2024</v>
      </c>
      <c r="N1560" s="19" t="str">
        <f t="shared" si="145"/>
        <v>2024 WC 3</v>
      </c>
      <c r="O1560" s="19">
        <f>INDEX('Points ref'!B:B, MATCH($N1560, 'Points ref'!A:A, 0))</f>
        <v>140</v>
      </c>
      <c r="P1560" s="21" t="str">
        <f t="shared" si="146"/>
        <v>[BEL] LAATS, Lode (422e35e7)</v>
      </c>
      <c r="Q1560" s="30">
        <f t="shared" ca="1" si="147"/>
        <v>57</v>
      </c>
    </row>
    <row r="1561" spans="1:17" x14ac:dyDescent="0.2">
      <c r="A1561" t="s">
        <v>645</v>
      </c>
      <c r="B1561" t="s">
        <v>23</v>
      </c>
      <c r="C1561" t="s">
        <v>646</v>
      </c>
      <c r="D1561" t="s">
        <v>186</v>
      </c>
      <c r="E1561">
        <v>1</v>
      </c>
      <c r="F1561" s="28">
        <v>24751</v>
      </c>
      <c r="G1561" t="s">
        <v>608</v>
      </c>
      <c r="H1561" t="s">
        <v>51</v>
      </c>
      <c r="I1561">
        <v>3</v>
      </c>
      <c r="J1561" t="s">
        <v>3464</v>
      </c>
      <c r="K1561" s="19" t="str">
        <f t="shared" si="144"/>
        <v>m</v>
      </c>
      <c r="L1561" s="19" t="str">
        <f t="shared" si="148"/>
        <v>WC</v>
      </c>
      <c r="M1561" s="19" t="str">
        <f t="shared" si="149"/>
        <v>2024</v>
      </c>
      <c r="N1561" s="19" t="str">
        <f t="shared" si="145"/>
        <v>2024 WC 3</v>
      </c>
      <c r="O1561" s="19">
        <f>INDEX('Points ref'!B:B, MATCH($N1561, 'Points ref'!A:A, 0))</f>
        <v>140</v>
      </c>
      <c r="P1561" s="21" t="str">
        <f t="shared" si="146"/>
        <v>[CZE] VESELY, Lukas (a1516131)</v>
      </c>
      <c r="Q1561" s="30">
        <f t="shared" ca="1" si="147"/>
        <v>58</v>
      </c>
    </row>
    <row r="1562" spans="1:17" x14ac:dyDescent="0.2">
      <c r="A1562" t="s">
        <v>3817</v>
      </c>
      <c r="B1562" t="s">
        <v>1195</v>
      </c>
      <c r="C1562" t="s">
        <v>3818</v>
      </c>
      <c r="D1562" t="s">
        <v>3819</v>
      </c>
      <c r="E1562">
        <v>1</v>
      </c>
      <c r="F1562" s="28">
        <v>25255</v>
      </c>
      <c r="G1562" t="s">
        <v>608</v>
      </c>
      <c r="H1562" t="s">
        <v>66</v>
      </c>
      <c r="I1562">
        <v>1</v>
      </c>
      <c r="J1562" t="s">
        <v>3464</v>
      </c>
      <c r="K1562" s="19" t="str">
        <f t="shared" si="144"/>
        <v>m</v>
      </c>
      <c r="L1562" s="19" t="str">
        <f t="shared" si="148"/>
        <v>WC</v>
      </c>
      <c r="M1562" s="19" t="str">
        <f t="shared" si="149"/>
        <v>2024</v>
      </c>
      <c r="N1562" s="19" t="str">
        <f t="shared" si="145"/>
        <v>2024 WC 1</v>
      </c>
      <c r="O1562" s="19">
        <f>INDEX('Points ref'!B:B, MATCH($N1562, 'Points ref'!A:A, 0))</f>
        <v>350</v>
      </c>
      <c r="P1562" s="21" t="str">
        <f t="shared" si="146"/>
        <v>[USA] KALMAN, Gyula (f4bd7e2f)</v>
      </c>
      <c r="Q1562" s="30">
        <f t="shared" ca="1" si="147"/>
        <v>56</v>
      </c>
    </row>
    <row r="1563" spans="1:17" x14ac:dyDescent="0.2">
      <c r="A1563" t="s">
        <v>636</v>
      </c>
      <c r="B1563" t="s">
        <v>16</v>
      </c>
      <c r="C1563" t="s">
        <v>637</v>
      </c>
      <c r="D1563" t="s">
        <v>638</v>
      </c>
      <c r="E1563">
        <v>1</v>
      </c>
      <c r="F1563" s="28">
        <v>24852</v>
      </c>
      <c r="G1563" t="s">
        <v>608</v>
      </c>
      <c r="H1563" t="s">
        <v>66</v>
      </c>
      <c r="I1563">
        <v>2</v>
      </c>
      <c r="J1563" t="s">
        <v>3464</v>
      </c>
      <c r="K1563" s="19" t="str">
        <f t="shared" si="144"/>
        <v>m</v>
      </c>
      <c r="L1563" s="19" t="str">
        <f t="shared" si="148"/>
        <v>WC</v>
      </c>
      <c r="M1563" s="19" t="str">
        <f t="shared" si="149"/>
        <v>2024</v>
      </c>
      <c r="N1563" s="19" t="str">
        <f t="shared" si="145"/>
        <v>2024 WC 2</v>
      </c>
      <c r="O1563" s="19">
        <f>INDEX('Points ref'!B:B, MATCH($N1563, 'Points ref'!A:A, 0))</f>
        <v>210</v>
      </c>
      <c r="P1563" s="21" t="str">
        <f t="shared" si="146"/>
        <v>[FRA] LE GORBELEC, Christophe (535b28ff)</v>
      </c>
      <c r="Q1563" s="30">
        <f t="shared" ca="1" si="147"/>
        <v>57</v>
      </c>
    </row>
    <row r="1564" spans="1:17" x14ac:dyDescent="0.2">
      <c r="A1564" t="s">
        <v>3820</v>
      </c>
      <c r="B1564" t="s">
        <v>936</v>
      </c>
      <c r="C1564" t="s">
        <v>3821</v>
      </c>
      <c r="D1564" t="s">
        <v>3822</v>
      </c>
      <c r="E1564">
        <v>1</v>
      </c>
      <c r="F1564" s="28">
        <v>24527</v>
      </c>
      <c r="G1564" t="s">
        <v>608</v>
      </c>
      <c r="H1564" t="s">
        <v>66</v>
      </c>
      <c r="I1564">
        <v>3</v>
      </c>
      <c r="J1564" t="s">
        <v>3464</v>
      </c>
      <c r="K1564" s="19" t="str">
        <f t="shared" si="144"/>
        <v>m</v>
      </c>
      <c r="L1564" s="19" t="str">
        <f t="shared" si="148"/>
        <v>WC</v>
      </c>
      <c r="M1564" s="19" t="str">
        <f t="shared" si="149"/>
        <v>2024</v>
      </c>
      <c r="N1564" s="19" t="str">
        <f t="shared" si="145"/>
        <v>2024 WC 3</v>
      </c>
      <c r="O1564" s="19">
        <f>INDEX('Points ref'!B:B, MATCH($N1564, 'Points ref'!A:A, 0))</f>
        <v>140</v>
      </c>
      <c r="P1564" s="21" t="str">
        <f t="shared" si="146"/>
        <v>[BRA] DELGADO, Jefferson (7721b293)</v>
      </c>
      <c r="Q1564" s="30">
        <f t="shared" ca="1" si="147"/>
        <v>58</v>
      </c>
    </row>
    <row r="1565" spans="1:17" x14ac:dyDescent="0.2">
      <c r="A1565" t="s">
        <v>1373</v>
      </c>
      <c r="B1565" t="s">
        <v>40</v>
      </c>
      <c r="C1565" t="s">
        <v>1374</v>
      </c>
      <c r="D1565" t="s">
        <v>1375</v>
      </c>
      <c r="E1565">
        <v>1</v>
      </c>
      <c r="F1565" s="28">
        <v>24226</v>
      </c>
      <c r="G1565" t="s">
        <v>608</v>
      </c>
      <c r="H1565" t="s">
        <v>66</v>
      </c>
      <c r="I1565">
        <v>3</v>
      </c>
      <c r="J1565" t="s">
        <v>3464</v>
      </c>
      <c r="K1565" s="19" t="str">
        <f t="shared" si="144"/>
        <v>m</v>
      </c>
      <c r="L1565" s="19" t="str">
        <f t="shared" si="148"/>
        <v>WC</v>
      </c>
      <c r="M1565" s="19" t="str">
        <f t="shared" si="149"/>
        <v>2024</v>
      </c>
      <c r="N1565" s="19" t="str">
        <f t="shared" si="145"/>
        <v>2024 WC 3</v>
      </c>
      <c r="O1565" s="19">
        <f>INDEX('Points ref'!B:B, MATCH($N1565, 'Points ref'!A:A, 0))</f>
        <v>140</v>
      </c>
      <c r="P1565" s="21" t="str">
        <f t="shared" si="146"/>
        <v>[POL] PAWLOWSKI, Dariusz (d7f48486)</v>
      </c>
      <c r="Q1565" s="30">
        <f t="shared" ca="1" si="147"/>
        <v>59</v>
      </c>
    </row>
    <row r="1566" spans="1:17" x14ac:dyDescent="0.2">
      <c r="A1566" t="s">
        <v>3823</v>
      </c>
      <c r="B1566" t="s">
        <v>923</v>
      </c>
      <c r="C1566" t="s">
        <v>3824</v>
      </c>
      <c r="D1566" t="s">
        <v>1895</v>
      </c>
      <c r="E1566">
        <v>1</v>
      </c>
      <c r="F1566" s="28">
        <v>25245</v>
      </c>
      <c r="G1566" t="s">
        <v>608</v>
      </c>
      <c r="H1566" t="s">
        <v>79</v>
      </c>
      <c r="I1566">
        <v>1</v>
      </c>
      <c r="J1566" t="s">
        <v>3464</v>
      </c>
      <c r="K1566" s="19" t="str">
        <f t="shared" si="144"/>
        <v>m</v>
      </c>
      <c r="L1566" s="19" t="str">
        <f t="shared" si="148"/>
        <v>WC</v>
      </c>
      <c r="M1566" s="19" t="str">
        <f t="shared" si="149"/>
        <v>2024</v>
      </c>
      <c r="N1566" s="19" t="str">
        <f t="shared" si="145"/>
        <v>2024 WC 1</v>
      </c>
      <c r="O1566" s="19">
        <f>INDEX('Points ref'!B:B, MATCH($N1566, 'Points ref'!A:A, 0))</f>
        <v>350</v>
      </c>
      <c r="P1566" s="21" t="str">
        <f t="shared" si="146"/>
        <v>[KAZ] MAMBETOV, Kanat (f7a851bd)</v>
      </c>
      <c r="Q1566" s="30">
        <f t="shared" ca="1" si="147"/>
        <v>56</v>
      </c>
    </row>
    <row r="1567" spans="1:17" x14ac:dyDescent="0.2">
      <c r="A1567" t="s">
        <v>3825</v>
      </c>
      <c r="B1567" t="s">
        <v>53</v>
      </c>
      <c r="C1567" t="s">
        <v>3826</v>
      </c>
      <c r="D1567" t="s">
        <v>2301</v>
      </c>
      <c r="E1567">
        <v>1</v>
      </c>
      <c r="F1567" s="28">
        <v>23994</v>
      </c>
      <c r="G1567" t="s">
        <v>608</v>
      </c>
      <c r="H1567" t="s">
        <v>79</v>
      </c>
      <c r="I1567">
        <v>2</v>
      </c>
      <c r="J1567" t="s">
        <v>3464</v>
      </c>
      <c r="K1567" s="19" t="str">
        <f t="shared" si="144"/>
        <v>m</v>
      </c>
      <c r="L1567" s="19" t="str">
        <f t="shared" si="148"/>
        <v>WC</v>
      </c>
      <c r="M1567" s="19" t="str">
        <f t="shared" si="149"/>
        <v>2024</v>
      </c>
      <c r="N1567" s="19" t="str">
        <f t="shared" si="145"/>
        <v>2024 WC 2</v>
      </c>
      <c r="O1567" s="19">
        <f>INDEX('Points ref'!B:B, MATCH($N1567, 'Points ref'!A:A, 0))</f>
        <v>210</v>
      </c>
      <c r="P1567" s="21" t="str">
        <f t="shared" si="146"/>
        <v>[GER] RODEWALD, Olaf (eee548d7)</v>
      </c>
      <c r="Q1567" s="30">
        <f t="shared" ca="1" si="147"/>
        <v>60</v>
      </c>
    </row>
    <row r="1568" spans="1:17" x14ac:dyDescent="0.2">
      <c r="A1568" t="s">
        <v>3827</v>
      </c>
      <c r="B1568" t="s">
        <v>1277</v>
      </c>
      <c r="C1568" t="s">
        <v>3828</v>
      </c>
      <c r="D1568" t="s">
        <v>3829</v>
      </c>
      <c r="E1568">
        <v>1</v>
      </c>
      <c r="F1568" s="28">
        <v>25209</v>
      </c>
      <c r="G1568" t="s">
        <v>608</v>
      </c>
      <c r="H1568" t="s">
        <v>79</v>
      </c>
      <c r="I1568">
        <v>3</v>
      </c>
      <c r="J1568" t="s">
        <v>3464</v>
      </c>
      <c r="K1568" s="19" t="str">
        <f t="shared" si="144"/>
        <v>m</v>
      </c>
      <c r="L1568" s="19" t="str">
        <f t="shared" si="148"/>
        <v>WC</v>
      </c>
      <c r="M1568" s="19" t="str">
        <f t="shared" si="149"/>
        <v>2024</v>
      </c>
      <c r="N1568" s="19" t="str">
        <f t="shared" si="145"/>
        <v>2024 WC 3</v>
      </c>
      <c r="O1568" s="19">
        <f>INDEX('Points ref'!B:B, MATCH($N1568, 'Points ref'!A:A, 0))</f>
        <v>140</v>
      </c>
      <c r="P1568" s="21" t="str">
        <f t="shared" si="146"/>
        <v>[CAN] BRY, Olivier (e4135989)</v>
      </c>
      <c r="Q1568" s="30">
        <f t="shared" ca="1" si="147"/>
        <v>56</v>
      </c>
    </row>
    <row r="1569" spans="1:17" x14ac:dyDescent="0.2">
      <c r="A1569" t="s">
        <v>3830</v>
      </c>
      <c r="B1569" t="s">
        <v>3485</v>
      </c>
      <c r="C1569" t="s">
        <v>3831</v>
      </c>
      <c r="D1569" t="s">
        <v>306</v>
      </c>
      <c r="E1569">
        <v>1</v>
      </c>
      <c r="F1569" s="28">
        <v>25515</v>
      </c>
      <c r="G1569" t="s">
        <v>608</v>
      </c>
      <c r="H1569" t="s">
        <v>79</v>
      </c>
      <c r="I1569">
        <v>3</v>
      </c>
      <c r="J1569" t="s">
        <v>3464</v>
      </c>
      <c r="K1569" s="19" t="str">
        <f t="shared" si="144"/>
        <v>m</v>
      </c>
      <c r="L1569" s="19" t="str">
        <f t="shared" si="148"/>
        <v>WC</v>
      </c>
      <c r="M1569" s="19" t="str">
        <f t="shared" si="149"/>
        <v>2024</v>
      </c>
      <c r="N1569" s="19" t="str">
        <f t="shared" si="145"/>
        <v>2024 WC 3</v>
      </c>
      <c r="O1569" s="19">
        <f>INDEX('Points ref'!B:B, MATCH($N1569, 'Points ref'!A:A, 0))</f>
        <v>140</v>
      </c>
      <c r="P1569" s="21" t="str">
        <f t="shared" si="146"/>
        <v>[PYF] CHEVALIER, David (a74d6f5e)</v>
      </c>
      <c r="Q1569" s="30">
        <f t="shared" ca="1" si="147"/>
        <v>56</v>
      </c>
    </row>
    <row r="1570" spans="1:17" x14ac:dyDescent="0.2">
      <c r="A1570" t="s">
        <v>656</v>
      </c>
      <c r="B1570" t="s">
        <v>287</v>
      </c>
      <c r="C1570" t="s">
        <v>657</v>
      </c>
      <c r="D1570" t="s">
        <v>658</v>
      </c>
      <c r="E1570">
        <v>1</v>
      </c>
      <c r="F1570" s="28">
        <v>24560</v>
      </c>
      <c r="G1570" t="s">
        <v>608</v>
      </c>
      <c r="H1570" t="s">
        <v>93</v>
      </c>
      <c r="I1570">
        <v>1</v>
      </c>
      <c r="J1570" t="s">
        <v>3464</v>
      </c>
      <c r="K1570" s="19" t="str">
        <f t="shared" si="144"/>
        <v>m</v>
      </c>
      <c r="L1570" s="19" t="str">
        <f t="shared" si="148"/>
        <v>WC</v>
      </c>
      <c r="M1570" s="19" t="str">
        <f t="shared" si="149"/>
        <v>2024</v>
      </c>
      <c r="N1570" s="19" t="str">
        <f t="shared" si="145"/>
        <v>2024 WC 1</v>
      </c>
      <c r="O1570" s="19">
        <f>INDEX('Points ref'!B:B, MATCH($N1570, 'Points ref'!A:A, 0))</f>
        <v>350</v>
      </c>
      <c r="P1570" s="21" t="str">
        <f t="shared" si="146"/>
        <v>[AUT] RUSU, Iulian (c79634ab)</v>
      </c>
      <c r="Q1570" s="30">
        <f t="shared" ca="1" si="147"/>
        <v>58</v>
      </c>
    </row>
    <row r="1571" spans="1:17" x14ac:dyDescent="0.2">
      <c r="A1571" t="s">
        <v>659</v>
      </c>
      <c r="B1571" t="s">
        <v>40</v>
      </c>
      <c r="C1571" t="s">
        <v>660</v>
      </c>
      <c r="D1571" t="s">
        <v>661</v>
      </c>
      <c r="E1571">
        <v>1</v>
      </c>
      <c r="F1571" s="28">
        <v>24252</v>
      </c>
      <c r="G1571" t="s">
        <v>608</v>
      </c>
      <c r="H1571" t="s">
        <v>93</v>
      </c>
      <c r="I1571">
        <v>2</v>
      </c>
      <c r="J1571" t="s">
        <v>3464</v>
      </c>
      <c r="K1571" s="19" t="str">
        <f t="shared" si="144"/>
        <v>m</v>
      </c>
      <c r="L1571" s="19" t="str">
        <f t="shared" si="148"/>
        <v>WC</v>
      </c>
      <c r="M1571" s="19" t="str">
        <f t="shared" si="149"/>
        <v>2024</v>
      </c>
      <c r="N1571" s="19" t="str">
        <f t="shared" si="145"/>
        <v>2024 WC 2</v>
      </c>
      <c r="O1571" s="19">
        <f>INDEX('Points ref'!B:B, MATCH($N1571, 'Points ref'!A:A, 0))</f>
        <v>210</v>
      </c>
      <c r="P1571" s="21" t="str">
        <f t="shared" si="146"/>
        <v>[POL] KUPCZYNSKI, Grzegorz (f9b41b43)</v>
      </c>
      <c r="Q1571" s="30">
        <f t="shared" ca="1" si="147"/>
        <v>59</v>
      </c>
    </row>
    <row r="1572" spans="1:17" x14ac:dyDescent="0.2">
      <c r="A1572" t="s">
        <v>3832</v>
      </c>
      <c r="B1572" t="s">
        <v>1412</v>
      </c>
      <c r="C1572" t="s">
        <v>3833</v>
      </c>
      <c r="D1572" t="s">
        <v>3834</v>
      </c>
      <c r="E1572">
        <v>1</v>
      </c>
      <c r="F1572" s="28">
        <v>24109</v>
      </c>
      <c r="G1572" t="s">
        <v>608</v>
      </c>
      <c r="H1572" t="s">
        <v>93</v>
      </c>
      <c r="I1572">
        <v>3</v>
      </c>
      <c r="J1572" t="s">
        <v>3464</v>
      </c>
      <c r="K1572" s="19" t="str">
        <f t="shared" si="144"/>
        <v>m</v>
      </c>
      <c r="L1572" s="19" t="str">
        <f t="shared" si="148"/>
        <v>WC</v>
      </c>
      <c r="M1572" s="19" t="str">
        <f t="shared" si="149"/>
        <v>2024</v>
      </c>
      <c r="N1572" s="19" t="str">
        <f t="shared" si="145"/>
        <v>2024 WC 3</v>
      </c>
      <c r="O1572" s="19">
        <f>INDEX('Points ref'!B:B, MATCH($N1572, 'Points ref'!A:A, 0))</f>
        <v>140</v>
      </c>
      <c r="P1572" s="21" t="str">
        <f t="shared" si="146"/>
        <v>[NZL] ALILUEV, Vitaly (6d4da6d8)</v>
      </c>
      <c r="Q1572" s="30">
        <f t="shared" ca="1" si="147"/>
        <v>59</v>
      </c>
    </row>
    <row r="1573" spans="1:17" x14ac:dyDescent="0.2">
      <c r="A1573" t="s">
        <v>3835</v>
      </c>
      <c r="B1573" t="s">
        <v>90</v>
      </c>
      <c r="C1573" t="s">
        <v>3836</v>
      </c>
      <c r="D1573" t="s">
        <v>433</v>
      </c>
      <c r="E1573">
        <v>1</v>
      </c>
      <c r="F1573" s="28">
        <v>24494</v>
      </c>
      <c r="G1573" t="s">
        <v>608</v>
      </c>
      <c r="H1573" t="s">
        <v>93</v>
      </c>
      <c r="I1573">
        <v>3</v>
      </c>
      <c r="J1573" t="s">
        <v>3464</v>
      </c>
      <c r="K1573" s="19" t="str">
        <f t="shared" si="144"/>
        <v>m</v>
      </c>
      <c r="L1573" s="19" t="str">
        <f t="shared" si="148"/>
        <v>WC</v>
      </c>
      <c r="M1573" s="19" t="str">
        <f t="shared" si="149"/>
        <v>2024</v>
      </c>
      <c r="N1573" s="19" t="str">
        <f t="shared" si="145"/>
        <v>2024 WC 3</v>
      </c>
      <c r="O1573" s="19">
        <f>INDEX('Points ref'!B:B, MATCH($N1573, 'Points ref'!A:A, 0))</f>
        <v>140</v>
      </c>
      <c r="P1573" s="21" t="str">
        <f t="shared" si="146"/>
        <v>[ROU] TANCA, Roman (acd3e4bd)</v>
      </c>
      <c r="Q1573" s="30">
        <f t="shared" ca="1" si="147"/>
        <v>58</v>
      </c>
    </row>
    <row r="1574" spans="1:17" x14ac:dyDescent="0.2">
      <c r="A1574" t="s">
        <v>3837</v>
      </c>
      <c r="B1574" t="s">
        <v>1195</v>
      </c>
      <c r="C1574" t="s">
        <v>3838</v>
      </c>
      <c r="D1574" t="s">
        <v>3839</v>
      </c>
      <c r="E1574">
        <v>1</v>
      </c>
      <c r="F1574" s="28">
        <v>25223</v>
      </c>
      <c r="G1574" t="s">
        <v>608</v>
      </c>
      <c r="H1574" t="s">
        <v>106</v>
      </c>
      <c r="I1574">
        <v>1</v>
      </c>
      <c r="J1574" t="s">
        <v>3464</v>
      </c>
      <c r="K1574" s="19" t="str">
        <f t="shared" si="144"/>
        <v>m</v>
      </c>
      <c r="L1574" s="19" t="str">
        <f t="shared" si="148"/>
        <v>WC</v>
      </c>
      <c r="M1574" s="19" t="str">
        <f t="shared" si="149"/>
        <v>2024</v>
      </c>
      <c r="N1574" s="19" t="str">
        <f t="shared" si="145"/>
        <v>2024 WC 1</v>
      </c>
      <c r="O1574" s="19">
        <f>INDEX('Points ref'!B:B, MATCH($N1574, 'Points ref'!A:A, 0))</f>
        <v>350</v>
      </c>
      <c r="P1574" s="21" t="str">
        <f t="shared" si="146"/>
        <v>[USA] WILSON, Timothy (cf36b666)</v>
      </c>
      <c r="Q1574" s="30">
        <f t="shared" ca="1" si="147"/>
        <v>56</v>
      </c>
    </row>
    <row r="1575" spans="1:17" x14ac:dyDescent="0.2">
      <c r="A1575" t="s">
        <v>3840</v>
      </c>
      <c r="B1575" t="s">
        <v>1195</v>
      </c>
      <c r="C1575" t="s">
        <v>3841</v>
      </c>
      <c r="D1575" t="s">
        <v>3842</v>
      </c>
      <c r="E1575">
        <v>1</v>
      </c>
      <c r="F1575" s="28">
        <v>24950</v>
      </c>
      <c r="G1575" t="s">
        <v>608</v>
      </c>
      <c r="H1575" t="s">
        <v>106</v>
      </c>
      <c r="I1575">
        <v>2</v>
      </c>
      <c r="J1575" t="s">
        <v>3464</v>
      </c>
      <c r="K1575" s="19" t="str">
        <f t="shared" si="144"/>
        <v>m</v>
      </c>
      <c r="L1575" s="19" t="str">
        <f t="shared" si="148"/>
        <v>WC</v>
      </c>
      <c r="M1575" s="19" t="str">
        <f t="shared" si="149"/>
        <v>2024</v>
      </c>
      <c r="N1575" s="19" t="str">
        <f t="shared" si="145"/>
        <v>2024 WC 2</v>
      </c>
      <c r="O1575" s="19">
        <f>INDEX('Points ref'!B:B, MATCH($N1575, 'Points ref'!A:A, 0))</f>
        <v>210</v>
      </c>
      <c r="P1575" s="21" t="str">
        <f t="shared" si="146"/>
        <v>[USA] ALKHASYAN, Arthur (8c88a5ad)</v>
      </c>
      <c r="Q1575" s="30">
        <f t="shared" ca="1" si="147"/>
        <v>57</v>
      </c>
    </row>
    <row r="1576" spans="1:17" x14ac:dyDescent="0.2">
      <c r="A1576" t="s">
        <v>3843</v>
      </c>
      <c r="B1576" t="s">
        <v>1195</v>
      </c>
      <c r="C1576" t="s">
        <v>3844</v>
      </c>
      <c r="D1576" t="s">
        <v>658</v>
      </c>
      <c r="E1576">
        <v>1</v>
      </c>
      <c r="F1576" s="28">
        <v>24753</v>
      </c>
      <c r="G1576" t="s">
        <v>608</v>
      </c>
      <c r="H1576" t="s">
        <v>106</v>
      </c>
      <c r="I1576">
        <v>3</v>
      </c>
      <c r="J1576" t="s">
        <v>3464</v>
      </c>
      <c r="K1576" s="19" t="str">
        <f t="shared" si="144"/>
        <v>m</v>
      </c>
      <c r="L1576" s="19" t="str">
        <f t="shared" si="148"/>
        <v>WC</v>
      </c>
      <c r="M1576" s="19" t="str">
        <f t="shared" si="149"/>
        <v>2024</v>
      </c>
      <c r="N1576" s="19" t="str">
        <f t="shared" si="145"/>
        <v>2024 WC 3</v>
      </c>
      <c r="O1576" s="19">
        <f>INDEX('Points ref'!B:B, MATCH($N1576, 'Points ref'!A:A, 0))</f>
        <v>140</v>
      </c>
      <c r="P1576" s="21" t="str">
        <f t="shared" si="146"/>
        <v>[USA] TATAROIU, Iulian (74eeba76)</v>
      </c>
      <c r="Q1576" s="30">
        <f t="shared" ca="1" si="147"/>
        <v>58</v>
      </c>
    </row>
    <row r="1577" spans="1:17" x14ac:dyDescent="0.2">
      <c r="A1577" t="s">
        <v>3845</v>
      </c>
      <c r="B1577" t="s">
        <v>132</v>
      </c>
      <c r="C1577" t="s">
        <v>3846</v>
      </c>
      <c r="D1577" t="s">
        <v>3847</v>
      </c>
      <c r="E1577">
        <v>1</v>
      </c>
      <c r="F1577" s="28">
        <v>25389</v>
      </c>
      <c r="G1577" t="s">
        <v>608</v>
      </c>
      <c r="H1577" t="s">
        <v>106</v>
      </c>
      <c r="I1577">
        <v>3</v>
      </c>
      <c r="J1577" t="s">
        <v>3464</v>
      </c>
      <c r="K1577" s="19" t="str">
        <f t="shared" si="144"/>
        <v>m</v>
      </c>
      <c r="L1577" s="19" t="str">
        <f t="shared" si="148"/>
        <v>WC</v>
      </c>
      <c r="M1577" s="19" t="str">
        <f t="shared" si="149"/>
        <v>2024</v>
      </c>
      <c r="N1577" s="19" t="str">
        <f t="shared" si="145"/>
        <v>2024 WC 3</v>
      </c>
      <c r="O1577" s="19">
        <f>INDEX('Points ref'!B:B, MATCH($N1577, 'Points ref'!A:A, 0))</f>
        <v>140</v>
      </c>
      <c r="P1577" s="21" t="str">
        <f t="shared" si="146"/>
        <v>[GBR] ITIOSE, Fred (c78cbd7c)</v>
      </c>
      <c r="Q1577" s="30">
        <f t="shared" ca="1" si="147"/>
        <v>56</v>
      </c>
    </row>
    <row r="1578" spans="1:17" x14ac:dyDescent="0.2">
      <c r="A1578" t="s">
        <v>3848</v>
      </c>
      <c r="B1578" t="s">
        <v>1152</v>
      </c>
      <c r="C1578" t="s">
        <v>3849</v>
      </c>
      <c r="D1578" t="s">
        <v>3714</v>
      </c>
      <c r="E1578">
        <v>2</v>
      </c>
      <c r="F1578" s="28">
        <v>24986</v>
      </c>
      <c r="G1578" t="s">
        <v>682</v>
      </c>
      <c r="H1578" t="s">
        <v>230</v>
      </c>
      <c r="I1578">
        <v>1</v>
      </c>
      <c r="J1578" t="s">
        <v>3464</v>
      </c>
      <c r="K1578" s="19" t="str">
        <f t="shared" si="144"/>
        <v>w</v>
      </c>
      <c r="L1578" s="19" t="str">
        <f t="shared" si="148"/>
        <v>WC</v>
      </c>
      <c r="M1578" s="19" t="str">
        <f t="shared" si="149"/>
        <v>2024</v>
      </c>
      <c r="N1578" s="19" t="str">
        <f t="shared" si="145"/>
        <v>2024 WC 1</v>
      </c>
      <c r="O1578" s="19">
        <f>INDEX('Points ref'!B:B, MATCH($N1578, 'Points ref'!A:A, 0))</f>
        <v>350</v>
      </c>
      <c r="P1578" s="21" t="str">
        <f t="shared" si="146"/>
        <v>[AUS] GRIFFITHS, Lisa (18ea87e9)</v>
      </c>
      <c r="Q1578" s="30">
        <f t="shared" ca="1" si="147"/>
        <v>57</v>
      </c>
    </row>
    <row r="1579" spans="1:17" x14ac:dyDescent="0.2">
      <c r="A1579" t="s">
        <v>3850</v>
      </c>
      <c r="B1579" t="s">
        <v>16</v>
      </c>
      <c r="C1579" t="s">
        <v>3851</v>
      </c>
      <c r="D1579" t="s">
        <v>3852</v>
      </c>
      <c r="E1579">
        <v>2</v>
      </c>
      <c r="F1579" s="28">
        <v>24169</v>
      </c>
      <c r="G1579" t="s">
        <v>682</v>
      </c>
      <c r="H1579" t="s">
        <v>230</v>
      </c>
      <c r="I1579">
        <v>2</v>
      </c>
      <c r="J1579" t="s">
        <v>3464</v>
      </c>
      <c r="K1579" s="19" t="str">
        <f t="shared" si="144"/>
        <v>w</v>
      </c>
      <c r="L1579" s="19" t="str">
        <f t="shared" si="148"/>
        <v>WC</v>
      </c>
      <c r="M1579" s="19" t="str">
        <f t="shared" si="149"/>
        <v>2024</v>
      </c>
      <c r="N1579" s="19" t="str">
        <f t="shared" si="145"/>
        <v>2024 WC 2</v>
      </c>
      <c r="O1579" s="19">
        <f>INDEX('Points ref'!B:B, MATCH($N1579, 'Points ref'!A:A, 0))</f>
        <v>210</v>
      </c>
      <c r="P1579" s="21" t="str">
        <f t="shared" si="146"/>
        <v>[FRA] SANT, Odile (9aa328fe)</v>
      </c>
      <c r="Q1579" s="30">
        <f t="shared" ca="1" si="147"/>
        <v>59</v>
      </c>
    </row>
    <row r="1580" spans="1:17" x14ac:dyDescent="0.2">
      <c r="A1580" t="s">
        <v>3853</v>
      </c>
      <c r="B1580" t="s">
        <v>53</v>
      </c>
      <c r="C1580" t="s">
        <v>3854</v>
      </c>
      <c r="D1580" t="s">
        <v>3855</v>
      </c>
      <c r="E1580">
        <v>2</v>
      </c>
      <c r="F1580" s="28">
        <v>24999</v>
      </c>
      <c r="G1580" t="s">
        <v>682</v>
      </c>
      <c r="H1580" t="s">
        <v>230</v>
      </c>
      <c r="I1580">
        <v>3</v>
      </c>
      <c r="J1580" t="s">
        <v>3464</v>
      </c>
      <c r="K1580" s="19" t="str">
        <f t="shared" si="144"/>
        <v>w</v>
      </c>
      <c r="L1580" s="19" t="str">
        <f t="shared" si="148"/>
        <v>WC</v>
      </c>
      <c r="M1580" s="19" t="str">
        <f t="shared" si="149"/>
        <v>2024</v>
      </c>
      <c r="N1580" s="19" t="str">
        <f t="shared" si="145"/>
        <v>2024 WC 3</v>
      </c>
      <c r="O1580" s="19">
        <f>INDEX('Points ref'!B:B, MATCH($N1580, 'Points ref'!A:A, 0))</f>
        <v>140</v>
      </c>
      <c r="P1580" s="21" t="str">
        <f t="shared" si="146"/>
        <v>[GER] RÜHL, Silke (7c41542b)</v>
      </c>
      <c r="Q1580" s="30">
        <f t="shared" ca="1" si="147"/>
        <v>57</v>
      </c>
    </row>
    <row r="1581" spans="1:17" x14ac:dyDescent="0.2">
      <c r="A1581" t="s">
        <v>465</v>
      </c>
      <c r="B1581" t="s">
        <v>90</v>
      </c>
      <c r="C1581" t="s">
        <v>466</v>
      </c>
      <c r="D1581" t="s">
        <v>467</v>
      </c>
      <c r="E1581">
        <v>2</v>
      </c>
      <c r="F1581" s="28">
        <v>25582</v>
      </c>
      <c r="G1581" t="s">
        <v>682</v>
      </c>
      <c r="H1581" t="s">
        <v>237</v>
      </c>
      <c r="I1581">
        <v>1</v>
      </c>
      <c r="J1581" t="s">
        <v>3464</v>
      </c>
      <c r="K1581" s="19" t="str">
        <f t="shared" si="144"/>
        <v>w</v>
      </c>
      <c r="L1581" s="19" t="str">
        <f t="shared" si="148"/>
        <v>WC</v>
      </c>
      <c r="M1581" s="19" t="str">
        <f t="shared" si="149"/>
        <v>2024</v>
      </c>
      <c r="N1581" s="19" t="str">
        <f t="shared" si="145"/>
        <v>2024 WC 1</v>
      </c>
      <c r="O1581" s="19">
        <f>INDEX('Points ref'!B:B, MATCH($N1581, 'Points ref'!A:A, 0))</f>
        <v>350</v>
      </c>
      <c r="P1581" s="21" t="str">
        <f t="shared" si="146"/>
        <v>[ROU] STEREA, Lena (bc454d37)</v>
      </c>
      <c r="Q1581" s="30">
        <f t="shared" ca="1" si="147"/>
        <v>55</v>
      </c>
    </row>
    <row r="1582" spans="1:17" x14ac:dyDescent="0.2">
      <c r="A1582" t="s">
        <v>679</v>
      </c>
      <c r="B1582" t="s">
        <v>53</v>
      </c>
      <c r="C1582" t="s">
        <v>680</v>
      </c>
      <c r="D1582" t="s">
        <v>681</v>
      </c>
      <c r="E1582">
        <v>2</v>
      </c>
      <c r="F1582" s="28">
        <v>24943</v>
      </c>
      <c r="G1582" t="s">
        <v>682</v>
      </c>
      <c r="H1582" t="s">
        <v>237</v>
      </c>
      <c r="I1582">
        <v>2</v>
      </c>
      <c r="J1582" t="s">
        <v>3464</v>
      </c>
      <c r="K1582" s="19" t="str">
        <f t="shared" si="144"/>
        <v>w</v>
      </c>
      <c r="L1582" s="19" t="str">
        <f t="shared" si="148"/>
        <v>WC</v>
      </c>
      <c r="M1582" s="19" t="str">
        <f t="shared" si="149"/>
        <v>2024</v>
      </c>
      <c r="N1582" s="19" t="str">
        <f t="shared" si="145"/>
        <v>2024 WC 2</v>
      </c>
      <c r="O1582" s="19">
        <f>INDEX('Points ref'!B:B, MATCH($N1582, 'Points ref'!A:A, 0))</f>
        <v>210</v>
      </c>
      <c r="P1582" s="21" t="str">
        <f t="shared" si="146"/>
        <v>[GER] SPRENGER, Anita (8f685fe9)</v>
      </c>
      <c r="Q1582" s="30">
        <f t="shared" ca="1" si="147"/>
        <v>57</v>
      </c>
    </row>
    <row r="1583" spans="1:17" x14ac:dyDescent="0.2">
      <c r="A1583" t="s">
        <v>3856</v>
      </c>
      <c r="B1583" t="s">
        <v>472</v>
      </c>
      <c r="C1583" t="s">
        <v>3857</v>
      </c>
      <c r="D1583" t="s">
        <v>3858</v>
      </c>
      <c r="E1583">
        <v>2</v>
      </c>
      <c r="F1583" s="28">
        <v>25674</v>
      </c>
      <c r="G1583" t="s">
        <v>682</v>
      </c>
      <c r="H1583" t="s">
        <v>237</v>
      </c>
      <c r="I1583">
        <v>3</v>
      </c>
      <c r="J1583" t="s">
        <v>3464</v>
      </c>
      <c r="K1583" s="19" t="str">
        <f t="shared" si="144"/>
        <v>w</v>
      </c>
      <c r="L1583" s="19" t="str">
        <f t="shared" si="148"/>
        <v>WC</v>
      </c>
      <c r="M1583" s="19" t="str">
        <f t="shared" si="149"/>
        <v>2024</v>
      </c>
      <c r="N1583" s="19" t="str">
        <f t="shared" si="145"/>
        <v>2024 WC 3</v>
      </c>
      <c r="O1583" s="19">
        <f>INDEX('Points ref'!B:B, MATCH($N1583, 'Points ref'!A:A, 0))</f>
        <v>140</v>
      </c>
      <c r="P1583" s="21" t="str">
        <f t="shared" si="146"/>
        <v>[SWE] STEINER, Muriel (9246bc16)</v>
      </c>
      <c r="Q1583" s="30">
        <f t="shared" ca="1" si="147"/>
        <v>55</v>
      </c>
    </row>
    <row r="1584" spans="1:17" x14ac:dyDescent="0.2">
      <c r="A1584" t="s">
        <v>2202</v>
      </c>
      <c r="B1584" t="s">
        <v>472</v>
      </c>
      <c r="C1584" t="s">
        <v>2203</v>
      </c>
      <c r="D1584" t="s">
        <v>2204</v>
      </c>
      <c r="E1584">
        <v>2</v>
      </c>
      <c r="F1584" s="28">
        <v>25374</v>
      </c>
      <c r="G1584" t="s">
        <v>682</v>
      </c>
      <c r="H1584" t="s">
        <v>127</v>
      </c>
      <c r="I1584">
        <v>1</v>
      </c>
      <c r="J1584" t="s">
        <v>3464</v>
      </c>
      <c r="K1584" s="19" t="str">
        <f t="shared" si="144"/>
        <v>w</v>
      </c>
      <c r="L1584" s="19" t="str">
        <f t="shared" si="148"/>
        <v>WC</v>
      </c>
      <c r="M1584" s="19" t="str">
        <f t="shared" si="149"/>
        <v>2024</v>
      </c>
      <c r="N1584" s="19" t="str">
        <f t="shared" si="145"/>
        <v>2024 WC 1</v>
      </c>
      <c r="O1584" s="19">
        <f>INDEX('Points ref'!B:B, MATCH($N1584, 'Points ref'!A:A, 0))</f>
        <v>350</v>
      </c>
      <c r="P1584" s="21" t="str">
        <f t="shared" si="146"/>
        <v>[SWE] SJO, Anne (fed6d269)</v>
      </c>
      <c r="Q1584" s="30">
        <f t="shared" ca="1" si="147"/>
        <v>56</v>
      </c>
    </row>
    <row r="1585" spans="1:17" x14ac:dyDescent="0.2">
      <c r="A1585" t="s">
        <v>3859</v>
      </c>
      <c r="B1585" t="s">
        <v>1318</v>
      </c>
      <c r="C1585" t="s">
        <v>3860</v>
      </c>
      <c r="D1585" t="s">
        <v>3861</v>
      </c>
      <c r="E1585">
        <v>2</v>
      </c>
      <c r="F1585" s="28">
        <v>24806</v>
      </c>
      <c r="G1585" t="s">
        <v>682</v>
      </c>
      <c r="H1585" t="s">
        <v>127</v>
      </c>
      <c r="I1585">
        <v>2</v>
      </c>
      <c r="J1585" t="s">
        <v>3464</v>
      </c>
      <c r="K1585" s="19" t="str">
        <f t="shared" si="144"/>
        <v>w</v>
      </c>
      <c r="L1585" s="19" t="str">
        <f t="shared" si="148"/>
        <v>WC</v>
      </c>
      <c r="M1585" s="19" t="str">
        <f t="shared" si="149"/>
        <v>2024</v>
      </c>
      <c r="N1585" s="19" t="str">
        <f t="shared" si="145"/>
        <v>2024 WC 2</v>
      </c>
      <c r="O1585" s="19">
        <f>INDEX('Points ref'!B:B, MATCH($N1585, 'Points ref'!A:A, 0))</f>
        <v>210</v>
      </c>
      <c r="P1585" s="21" t="str">
        <f t="shared" si="146"/>
        <v>[CHI] ALVAREZ, Ninfa (e82f5bb7)</v>
      </c>
      <c r="Q1585" s="30">
        <f t="shared" ca="1" si="147"/>
        <v>58</v>
      </c>
    </row>
    <row r="1586" spans="1:17" x14ac:dyDescent="0.2">
      <c r="A1586" t="s">
        <v>788</v>
      </c>
      <c r="B1586" t="s">
        <v>279</v>
      </c>
      <c r="C1586" t="s">
        <v>789</v>
      </c>
      <c r="D1586" t="s">
        <v>790</v>
      </c>
      <c r="E1586">
        <v>2</v>
      </c>
      <c r="F1586" s="28">
        <v>25107</v>
      </c>
      <c r="G1586" t="s">
        <v>682</v>
      </c>
      <c r="H1586" t="s">
        <v>127</v>
      </c>
      <c r="I1586">
        <v>3</v>
      </c>
      <c r="J1586" t="s">
        <v>3464</v>
      </c>
      <c r="K1586" s="19" t="str">
        <f t="shared" si="144"/>
        <v>w</v>
      </c>
      <c r="L1586" s="19" t="str">
        <f t="shared" si="148"/>
        <v>WC</v>
      </c>
      <c r="M1586" s="19" t="str">
        <f t="shared" si="149"/>
        <v>2024</v>
      </c>
      <c r="N1586" s="19" t="str">
        <f t="shared" si="145"/>
        <v>2024 WC 3</v>
      </c>
      <c r="O1586" s="19">
        <f>INDEX('Points ref'!B:B, MATCH($N1586, 'Points ref'!A:A, 0))</f>
        <v>140</v>
      </c>
      <c r="P1586" s="21" t="str">
        <f t="shared" si="146"/>
        <v>[HUN] PETER, Kamilla (c497c24c)</v>
      </c>
      <c r="Q1586" s="30">
        <f t="shared" ca="1" si="147"/>
        <v>57</v>
      </c>
    </row>
    <row r="1587" spans="1:17" x14ac:dyDescent="0.2">
      <c r="A1587" t="s">
        <v>3862</v>
      </c>
      <c r="B1587" t="s">
        <v>16</v>
      </c>
      <c r="C1587" t="s">
        <v>3863</v>
      </c>
      <c r="D1587" t="s">
        <v>3864</v>
      </c>
      <c r="E1587">
        <v>2</v>
      </c>
      <c r="F1587" s="28">
        <v>25554</v>
      </c>
      <c r="G1587" t="s">
        <v>682</v>
      </c>
      <c r="H1587" t="s">
        <v>127</v>
      </c>
      <c r="I1587">
        <v>3</v>
      </c>
      <c r="J1587" t="s">
        <v>3464</v>
      </c>
      <c r="K1587" s="19" t="str">
        <f t="shared" si="144"/>
        <v>w</v>
      </c>
      <c r="L1587" s="19" t="str">
        <f t="shared" si="148"/>
        <v>WC</v>
      </c>
      <c r="M1587" s="19" t="str">
        <f t="shared" si="149"/>
        <v>2024</v>
      </c>
      <c r="N1587" s="19" t="str">
        <f t="shared" si="145"/>
        <v>2024 WC 3</v>
      </c>
      <c r="O1587" s="19">
        <f>INDEX('Points ref'!B:B, MATCH($N1587, 'Points ref'!A:A, 0))</f>
        <v>140</v>
      </c>
      <c r="P1587" s="21" t="str">
        <f t="shared" si="146"/>
        <v>[FRA] HUREAU, Myriam (5d6c2c17)</v>
      </c>
      <c r="Q1587" s="30">
        <f t="shared" ca="1" si="147"/>
        <v>56</v>
      </c>
    </row>
    <row r="1588" spans="1:17" x14ac:dyDescent="0.2">
      <c r="A1588" t="s">
        <v>2211</v>
      </c>
      <c r="B1588" t="s">
        <v>53</v>
      </c>
      <c r="C1588" t="s">
        <v>2212</v>
      </c>
      <c r="D1588" t="s">
        <v>2213</v>
      </c>
      <c r="E1588">
        <v>2</v>
      </c>
      <c r="F1588" s="28">
        <v>24518</v>
      </c>
      <c r="G1588" t="s">
        <v>682</v>
      </c>
      <c r="H1588" t="s">
        <v>261</v>
      </c>
      <c r="I1588">
        <v>1</v>
      </c>
      <c r="J1588" t="s">
        <v>3464</v>
      </c>
      <c r="K1588" s="19" t="str">
        <f t="shared" si="144"/>
        <v>w</v>
      </c>
      <c r="L1588" s="19" t="str">
        <f t="shared" si="148"/>
        <v>WC</v>
      </c>
      <c r="M1588" s="19" t="str">
        <f t="shared" si="149"/>
        <v>2024</v>
      </c>
      <c r="N1588" s="19" t="str">
        <f t="shared" si="145"/>
        <v>2024 WC 1</v>
      </c>
      <c r="O1588" s="19">
        <f>INDEX('Points ref'!B:B, MATCH($N1588, 'Points ref'!A:A, 0))</f>
        <v>350</v>
      </c>
      <c r="P1588" s="21" t="str">
        <f t="shared" si="146"/>
        <v>[GER] UEHLEIN, Anja Dorothee (4ed9f54a)</v>
      </c>
      <c r="Q1588" s="30">
        <f t="shared" ca="1" si="147"/>
        <v>58</v>
      </c>
    </row>
    <row r="1589" spans="1:17" x14ac:dyDescent="0.2">
      <c r="A1589" t="s">
        <v>3865</v>
      </c>
      <c r="B1589" t="s">
        <v>1195</v>
      </c>
      <c r="C1589" t="s">
        <v>3866</v>
      </c>
      <c r="D1589" t="s">
        <v>3867</v>
      </c>
      <c r="E1589">
        <v>2</v>
      </c>
      <c r="F1589" s="28">
        <v>26159</v>
      </c>
      <c r="G1589" t="s">
        <v>682</v>
      </c>
      <c r="H1589" t="s">
        <v>261</v>
      </c>
      <c r="I1589">
        <v>2</v>
      </c>
      <c r="J1589" t="s">
        <v>3464</v>
      </c>
      <c r="K1589" s="19" t="str">
        <f t="shared" si="144"/>
        <v>w</v>
      </c>
      <c r="L1589" s="19" t="str">
        <f t="shared" si="148"/>
        <v>WC</v>
      </c>
      <c r="M1589" s="19" t="str">
        <f t="shared" si="149"/>
        <v>2024</v>
      </c>
      <c r="N1589" s="19" t="str">
        <f t="shared" si="145"/>
        <v>2024 WC 2</v>
      </c>
      <c r="O1589" s="19">
        <f>INDEX('Points ref'!B:B, MATCH($N1589, 'Points ref'!A:A, 0))</f>
        <v>210</v>
      </c>
      <c r="P1589" s="21" t="str">
        <f t="shared" si="146"/>
        <v>[USA] STEVENSON, Shandra Leeanne (9dfbccb4)</v>
      </c>
      <c r="Q1589" s="30">
        <f t="shared" ca="1" si="147"/>
        <v>54</v>
      </c>
    </row>
    <row r="1590" spans="1:17" x14ac:dyDescent="0.2">
      <c r="A1590" t="s">
        <v>602</v>
      </c>
      <c r="B1590" t="s">
        <v>40</v>
      </c>
      <c r="C1590" t="s">
        <v>603</v>
      </c>
      <c r="D1590" t="s">
        <v>604</v>
      </c>
      <c r="E1590">
        <v>2</v>
      </c>
      <c r="F1590" s="28">
        <v>26442</v>
      </c>
      <c r="G1590" t="s">
        <v>682</v>
      </c>
      <c r="H1590" t="s">
        <v>261</v>
      </c>
      <c r="I1590">
        <v>3</v>
      </c>
      <c r="J1590" t="s">
        <v>3464</v>
      </c>
      <c r="K1590" s="19" t="str">
        <f t="shared" si="144"/>
        <v>w</v>
      </c>
      <c r="L1590" s="19" t="str">
        <f t="shared" si="148"/>
        <v>WC</v>
      </c>
      <c r="M1590" s="19" t="str">
        <f t="shared" si="149"/>
        <v>2024</v>
      </c>
      <c r="N1590" s="19" t="str">
        <f t="shared" si="145"/>
        <v>2024 WC 3</v>
      </c>
      <c r="O1590" s="19">
        <f>INDEX('Points ref'!B:B, MATCH($N1590, 'Points ref'!A:A, 0))</f>
        <v>140</v>
      </c>
      <c r="P1590" s="21" t="str">
        <f t="shared" si="146"/>
        <v>[POL] OSENKOWSKA, Iwona (be293c14)</v>
      </c>
      <c r="Q1590" s="30">
        <f t="shared" ca="1" si="147"/>
        <v>53</v>
      </c>
    </row>
    <row r="1591" spans="1:17" x14ac:dyDescent="0.2">
      <c r="A1591" t="s">
        <v>3868</v>
      </c>
      <c r="B1591" t="s">
        <v>999</v>
      </c>
      <c r="C1591" t="s">
        <v>3869</v>
      </c>
      <c r="D1591" t="s">
        <v>3870</v>
      </c>
      <c r="E1591">
        <v>2</v>
      </c>
      <c r="F1591" s="28">
        <v>26571</v>
      </c>
      <c r="G1591" t="s">
        <v>682</v>
      </c>
      <c r="H1591" t="s">
        <v>261</v>
      </c>
      <c r="I1591">
        <v>3</v>
      </c>
      <c r="J1591" t="s">
        <v>3464</v>
      </c>
      <c r="K1591" s="19" t="str">
        <f t="shared" si="144"/>
        <v>w</v>
      </c>
      <c r="L1591" s="19" t="str">
        <f t="shared" si="148"/>
        <v>WC</v>
      </c>
      <c r="M1591" s="19" t="str">
        <f t="shared" si="149"/>
        <v>2024</v>
      </c>
      <c r="N1591" s="19" t="str">
        <f t="shared" si="145"/>
        <v>2024 WC 3</v>
      </c>
      <c r="O1591" s="19">
        <f>INDEX('Points ref'!B:B, MATCH($N1591, 'Points ref'!A:A, 0))</f>
        <v>140</v>
      </c>
      <c r="P1591" s="21" t="str">
        <f t="shared" si="146"/>
        <v>[MGL] JADAMBA, Dorjdulam (b9f8567e)</v>
      </c>
      <c r="Q1591" s="30">
        <f t="shared" ca="1" si="147"/>
        <v>53</v>
      </c>
    </row>
    <row r="1592" spans="1:17" x14ac:dyDescent="0.2">
      <c r="A1592" t="s">
        <v>1427</v>
      </c>
      <c r="B1592" t="s">
        <v>16</v>
      </c>
      <c r="C1592" t="s">
        <v>1428</v>
      </c>
      <c r="D1592" t="s">
        <v>1429</v>
      </c>
      <c r="E1592">
        <v>2</v>
      </c>
      <c r="F1592" s="28">
        <v>25097</v>
      </c>
      <c r="G1592" t="s">
        <v>682</v>
      </c>
      <c r="H1592" t="s">
        <v>138</v>
      </c>
      <c r="I1592">
        <v>1</v>
      </c>
      <c r="J1592" t="s">
        <v>3464</v>
      </c>
      <c r="K1592" s="19" t="str">
        <f t="shared" si="144"/>
        <v>w</v>
      </c>
      <c r="L1592" s="19" t="str">
        <f t="shared" si="148"/>
        <v>WC</v>
      </c>
      <c r="M1592" s="19" t="str">
        <f t="shared" si="149"/>
        <v>2024</v>
      </c>
      <c r="N1592" s="19" t="str">
        <f t="shared" si="145"/>
        <v>2024 WC 1</v>
      </c>
      <c r="O1592" s="19">
        <f>INDEX('Points ref'!B:B, MATCH($N1592, 'Points ref'!A:A, 0))</f>
        <v>350</v>
      </c>
      <c r="P1592" s="21" t="str">
        <f t="shared" si="146"/>
        <v>[FRA] IVALDI, Marie-Claude (681fa477)</v>
      </c>
      <c r="Q1592" s="30">
        <f t="shared" ca="1" si="147"/>
        <v>57</v>
      </c>
    </row>
    <row r="1593" spans="1:17" x14ac:dyDescent="0.2">
      <c r="A1593" t="s">
        <v>3871</v>
      </c>
      <c r="B1593" t="s">
        <v>1195</v>
      </c>
      <c r="C1593" t="s">
        <v>3872</v>
      </c>
      <c r="D1593" t="s">
        <v>3873</v>
      </c>
      <c r="E1593">
        <v>2</v>
      </c>
      <c r="F1593" s="28">
        <v>26695</v>
      </c>
      <c r="G1593" t="s">
        <v>682</v>
      </c>
      <c r="H1593" t="s">
        <v>138</v>
      </c>
      <c r="I1593">
        <v>2</v>
      </c>
      <c r="J1593" t="s">
        <v>3464</v>
      </c>
      <c r="K1593" s="19" t="str">
        <f t="shared" si="144"/>
        <v>w</v>
      </c>
      <c r="L1593" s="19" t="str">
        <f t="shared" si="148"/>
        <v>WC</v>
      </c>
      <c r="M1593" s="19" t="str">
        <f t="shared" si="149"/>
        <v>2024</v>
      </c>
      <c r="N1593" s="19" t="str">
        <f t="shared" si="145"/>
        <v>2024 WC 2</v>
      </c>
      <c r="O1593" s="19">
        <f>INDEX('Points ref'!B:B, MATCH($N1593, 'Points ref'!A:A, 0))</f>
        <v>210</v>
      </c>
      <c r="P1593" s="21" t="str">
        <f t="shared" si="146"/>
        <v>[USA] MKPEGUE, Marcelline (1432f53c)</v>
      </c>
      <c r="Q1593" s="30">
        <f t="shared" ca="1" si="147"/>
        <v>52</v>
      </c>
    </row>
    <row r="1594" spans="1:17" x14ac:dyDescent="0.2">
      <c r="A1594" t="s">
        <v>1430</v>
      </c>
      <c r="B1594" t="s">
        <v>936</v>
      </c>
      <c r="C1594" t="s">
        <v>1431</v>
      </c>
      <c r="D1594" t="s">
        <v>1432</v>
      </c>
      <c r="E1594">
        <v>2</v>
      </c>
      <c r="F1594" s="28">
        <v>26280</v>
      </c>
      <c r="G1594" t="s">
        <v>682</v>
      </c>
      <c r="H1594" t="s">
        <v>138</v>
      </c>
      <c r="I1594">
        <v>3</v>
      </c>
      <c r="J1594" t="s">
        <v>3464</v>
      </c>
      <c r="K1594" s="19" t="str">
        <f t="shared" si="144"/>
        <v>w</v>
      </c>
      <c r="L1594" s="19" t="str">
        <f t="shared" si="148"/>
        <v>WC</v>
      </c>
      <c r="M1594" s="19" t="str">
        <f t="shared" si="149"/>
        <v>2024</v>
      </c>
      <c r="N1594" s="19" t="str">
        <f t="shared" si="145"/>
        <v>2024 WC 3</v>
      </c>
      <c r="O1594" s="19">
        <f>INDEX('Points ref'!B:B, MATCH($N1594, 'Points ref'!A:A, 0))</f>
        <v>140</v>
      </c>
      <c r="P1594" s="21" t="str">
        <f t="shared" si="146"/>
        <v>[BRA] SILVA, Rogeria (4c794ebc)</v>
      </c>
      <c r="Q1594" s="30">
        <f t="shared" ca="1" si="147"/>
        <v>54</v>
      </c>
    </row>
    <row r="1595" spans="1:17" x14ac:dyDescent="0.2">
      <c r="A1595" t="s">
        <v>1440</v>
      </c>
      <c r="B1595" t="s">
        <v>936</v>
      </c>
      <c r="C1595" t="s">
        <v>1441</v>
      </c>
      <c r="D1595" t="s">
        <v>1442</v>
      </c>
      <c r="E1595">
        <v>1</v>
      </c>
      <c r="F1595" s="28">
        <v>22966</v>
      </c>
      <c r="G1595" t="s">
        <v>699</v>
      </c>
      <c r="H1595" t="s">
        <v>34</v>
      </c>
      <c r="I1595">
        <v>1</v>
      </c>
      <c r="J1595" t="s">
        <v>3464</v>
      </c>
      <c r="K1595" s="19" t="str">
        <f t="shared" si="144"/>
        <v>m</v>
      </c>
      <c r="L1595" s="19" t="str">
        <f t="shared" si="148"/>
        <v>WC</v>
      </c>
      <c r="M1595" s="19" t="str">
        <f t="shared" si="149"/>
        <v>2024</v>
      </c>
      <c r="N1595" s="19" t="str">
        <f t="shared" si="145"/>
        <v>2024 WC 1</v>
      </c>
      <c r="O1595" s="19">
        <f>INDEX('Points ref'!B:B, MATCH($N1595, 'Points ref'!A:A, 0))</f>
        <v>350</v>
      </c>
      <c r="P1595" s="21" t="str">
        <f t="shared" si="146"/>
        <v>[BRA] UEHARA, Silvio (9ee9de6d)</v>
      </c>
      <c r="Q1595" s="30">
        <f t="shared" ca="1" si="147"/>
        <v>63</v>
      </c>
    </row>
    <row r="1596" spans="1:17" x14ac:dyDescent="0.2">
      <c r="A1596" t="s">
        <v>708</v>
      </c>
      <c r="B1596" t="s">
        <v>40</v>
      </c>
      <c r="C1596" t="s">
        <v>709</v>
      </c>
      <c r="D1596" t="s">
        <v>710</v>
      </c>
      <c r="E1596">
        <v>1</v>
      </c>
      <c r="F1596" s="28">
        <v>22173</v>
      </c>
      <c r="G1596" t="s">
        <v>699</v>
      </c>
      <c r="H1596" t="s">
        <v>34</v>
      </c>
      <c r="I1596">
        <v>2</v>
      </c>
      <c r="J1596" t="s">
        <v>3464</v>
      </c>
      <c r="K1596" s="19" t="str">
        <f t="shared" si="144"/>
        <v>m</v>
      </c>
      <c r="L1596" s="19" t="str">
        <f t="shared" si="148"/>
        <v>WC</v>
      </c>
      <c r="M1596" s="19" t="str">
        <f t="shared" si="149"/>
        <v>2024</v>
      </c>
      <c r="N1596" s="19" t="str">
        <f t="shared" si="145"/>
        <v>2024 WC 2</v>
      </c>
      <c r="O1596" s="19">
        <f>INDEX('Points ref'!B:B, MATCH($N1596, 'Points ref'!A:A, 0))</f>
        <v>210</v>
      </c>
      <c r="P1596" s="21" t="str">
        <f t="shared" si="146"/>
        <v>[POL] PAZGAN, Stanislaw (1229e89f)</v>
      </c>
      <c r="Q1596" s="30">
        <f t="shared" ca="1" si="147"/>
        <v>65</v>
      </c>
    </row>
    <row r="1597" spans="1:17" x14ac:dyDescent="0.2">
      <c r="A1597" t="s">
        <v>1443</v>
      </c>
      <c r="B1597" t="s">
        <v>16</v>
      </c>
      <c r="C1597" t="s">
        <v>1444</v>
      </c>
      <c r="D1597" t="s">
        <v>1445</v>
      </c>
      <c r="E1597">
        <v>1</v>
      </c>
      <c r="F1597" s="28">
        <v>22531</v>
      </c>
      <c r="G1597" t="s">
        <v>699</v>
      </c>
      <c r="H1597" t="s">
        <v>34</v>
      </c>
      <c r="I1597">
        <v>3</v>
      </c>
      <c r="J1597" t="s">
        <v>3464</v>
      </c>
      <c r="K1597" s="19" t="str">
        <f t="shared" si="144"/>
        <v>m</v>
      </c>
      <c r="L1597" s="19" t="str">
        <f t="shared" si="148"/>
        <v>WC</v>
      </c>
      <c r="M1597" s="19" t="str">
        <f t="shared" si="149"/>
        <v>2024</v>
      </c>
      <c r="N1597" s="19" t="str">
        <f t="shared" si="145"/>
        <v>2024 WC 3</v>
      </c>
      <c r="O1597" s="19">
        <f>INDEX('Points ref'!B:B, MATCH($N1597, 'Points ref'!A:A, 0))</f>
        <v>140</v>
      </c>
      <c r="P1597" s="21" t="str">
        <f t="shared" si="146"/>
        <v>[FRA] FRANCE, Pascal (ff62f7e8)</v>
      </c>
      <c r="Q1597" s="30">
        <f t="shared" ca="1" si="147"/>
        <v>64</v>
      </c>
    </row>
    <row r="1598" spans="1:17" x14ac:dyDescent="0.2">
      <c r="A1598" t="s">
        <v>3874</v>
      </c>
      <c r="B1598" t="s">
        <v>53</v>
      </c>
      <c r="C1598" t="s">
        <v>3875</v>
      </c>
      <c r="D1598" t="s">
        <v>289</v>
      </c>
      <c r="E1598">
        <v>1</v>
      </c>
      <c r="F1598" s="28">
        <v>23691</v>
      </c>
      <c r="G1598" t="s">
        <v>699</v>
      </c>
      <c r="H1598" t="s">
        <v>34</v>
      </c>
      <c r="I1598">
        <v>3</v>
      </c>
      <c r="J1598" t="s">
        <v>3464</v>
      </c>
      <c r="K1598" s="19" t="str">
        <f t="shared" si="144"/>
        <v>m</v>
      </c>
      <c r="L1598" s="19" t="str">
        <f t="shared" si="148"/>
        <v>WC</v>
      </c>
      <c r="M1598" s="19" t="str">
        <f t="shared" si="149"/>
        <v>2024</v>
      </c>
      <c r="N1598" s="19" t="str">
        <f t="shared" si="145"/>
        <v>2024 WC 3</v>
      </c>
      <c r="O1598" s="19">
        <f>INDEX('Points ref'!B:B, MATCH($N1598, 'Points ref'!A:A, 0))</f>
        <v>140</v>
      </c>
      <c r="P1598" s="21" t="str">
        <f t="shared" si="146"/>
        <v>[GER] PAJER, Andreas (9ff8afad)</v>
      </c>
      <c r="Q1598" s="30">
        <f t="shared" ca="1" si="147"/>
        <v>61</v>
      </c>
    </row>
    <row r="1599" spans="1:17" x14ac:dyDescent="0.2">
      <c r="A1599" t="s">
        <v>3876</v>
      </c>
      <c r="B1599" t="s">
        <v>536</v>
      </c>
      <c r="C1599" t="s">
        <v>3877</v>
      </c>
      <c r="D1599" t="s">
        <v>3878</v>
      </c>
      <c r="E1599">
        <v>1</v>
      </c>
      <c r="F1599" s="28">
        <v>23116</v>
      </c>
      <c r="G1599" t="s">
        <v>699</v>
      </c>
      <c r="H1599" t="s">
        <v>51</v>
      </c>
      <c r="I1599">
        <v>1</v>
      </c>
      <c r="J1599" t="s">
        <v>3464</v>
      </c>
      <c r="K1599" s="19" t="str">
        <f t="shared" si="144"/>
        <v>m</v>
      </c>
      <c r="L1599" s="19" t="str">
        <f t="shared" si="148"/>
        <v>WC</v>
      </c>
      <c r="M1599" s="19" t="str">
        <f t="shared" si="149"/>
        <v>2024</v>
      </c>
      <c r="N1599" s="19" t="str">
        <f t="shared" si="145"/>
        <v>2024 WC 1</v>
      </c>
      <c r="O1599" s="19">
        <f>INDEX('Points ref'!B:B, MATCH($N1599, 'Points ref'!A:A, 0))</f>
        <v>350</v>
      </c>
      <c r="P1599" s="21" t="str">
        <f t="shared" si="146"/>
        <v>[UKR] POLUPAN, Oleh (8b5f57a6)</v>
      </c>
      <c r="Q1599" s="30">
        <f t="shared" ca="1" si="147"/>
        <v>62</v>
      </c>
    </row>
    <row r="1600" spans="1:17" x14ac:dyDescent="0.2">
      <c r="A1600" t="s">
        <v>3879</v>
      </c>
      <c r="B1600" t="s">
        <v>44</v>
      </c>
      <c r="C1600" t="s">
        <v>3880</v>
      </c>
      <c r="D1600" t="s">
        <v>3881</v>
      </c>
      <c r="E1600">
        <v>1</v>
      </c>
      <c r="F1600" s="28">
        <v>23584</v>
      </c>
      <c r="G1600" t="s">
        <v>699</v>
      </c>
      <c r="H1600" t="s">
        <v>51</v>
      </c>
      <c r="I1600">
        <v>2</v>
      </c>
      <c r="J1600" t="s">
        <v>3464</v>
      </c>
      <c r="K1600" s="19" t="str">
        <f t="shared" si="144"/>
        <v>m</v>
      </c>
      <c r="L1600" s="19" t="str">
        <f t="shared" si="148"/>
        <v>WC</v>
      </c>
      <c r="M1600" s="19" t="str">
        <f t="shared" si="149"/>
        <v>2024</v>
      </c>
      <c r="N1600" s="19" t="str">
        <f t="shared" si="145"/>
        <v>2024 WC 2</v>
      </c>
      <c r="O1600" s="19">
        <f>INDEX('Points ref'!B:B, MATCH($N1600, 'Points ref'!A:A, 0))</f>
        <v>210</v>
      </c>
      <c r="P1600" s="21" t="str">
        <f t="shared" si="146"/>
        <v>[BEL] STEENACKERS, Jean (5c9676e2)</v>
      </c>
      <c r="Q1600" s="30">
        <f t="shared" ca="1" si="147"/>
        <v>61</v>
      </c>
    </row>
    <row r="1601" spans="1:17" x14ac:dyDescent="0.2">
      <c r="A1601" t="s">
        <v>1452</v>
      </c>
      <c r="B1601" t="s">
        <v>936</v>
      </c>
      <c r="C1601" t="s">
        <v>1453</v>
      </c>
      <c r="D1601" t="s">
        <v>1454</v>
      </c>
      <c r="E1601">
        <v>1</v>
      </c>
      <c r="F1601" s="28">
        <v>22443</v>
      </c>
      <c r="G1601" t="s">
        <v>699</v>
      </c>
      <c r="H1601" t="s">
        <v>51</v>
      </c>
      <c r="I1601">
        <v>3</v>
      </c>
      <c r="J1601" t="s">
        <v>3464</v>
      </c>
      <c r="K1601" s="19" t="str">
        <f t="shared" si="144"/>
        <v>m</v>
      </c>
      <c r="L1601" s="19" t="str">
        <f t="shared" si="148"/>
        <v>WC</v>
      </c>
      <c r="M1601" s="19" t="str">
        <f t="shared" si="149"/>
        <v>2024</v>
      </c>
      <c r="N1601" s="19" t="str">
        <f t="shared" si="145"/>
        <v>2024 WC 3</v>
      </c>
      <c r="O1601" s="19">
        <f>INDEX('Points ref'!B:B, MATCH($N1601, 'Points ref'!A:A, 0))</f>
        <v>140</v>
      </c>
      <c r="P1601" s="21" t="str">
        <f t="shared" si="146"/>
        <v>[BRA] VELLOZA, Joao (9bd89acf)</v>
      </c>
      <c r="Q1601" s="30">
        <f t="shared" ca="1" si="147"/>
        <v>64</v>
      </c>
    </row>
    <row r="1602" spans="1:17" x14ac:dyDescent="0.2">
      <c r="A1602" t="s">
        <v>3882</v>
      </c>
      <c r="B1602" t="s">
        <v>53</v>
      </c>
      <c r="C1602" t="s">
        <v>3883</v>
      </c>
      <c r="D1602" t="s">
        <v>3884</v>
      </c>
      <c r="E1602">
        <v>1</v>
      </c>
      <c r="F1602" s="28">
        <v>22188</v>
      </c>
      <c r="G1602" t="s">
        <v>699</v>
      </c>
      <c r="H1602" t="s">
        <v>51</v>
      </c>
      <c r="I1602">
        <v>3</v>
      </c>
      <c r="J1602" t="s">
        <v>3464</v>
      </c>
      <c r="K1602" s="19" t="str">
        <f t="shared" si="144"/>
        <v>m</v>
      </c>
      <c r="L1602" s="19" t="str">
        <f t="shared" si="148"/>
        <v>WC</v>
      </c>
      <c r="M1602" s="19" t="str">
        <f t="shared" si="149"/>
        <v>2024</v>
      </c>
      <c r="N1602" s="19" t="str">
        <f t="shared" si="145"/>
        <v>2024 WC 3</v>
      </c>
      <c r="O1602" s="19">
        <f>INDEX('Points ref'!B:B, MATCH($N1602, 'Points ref'!A:A, 0))</f>
        <v>140</v>
      </c>
      <c r="P1602" s="21" t="str">
        <f t="shared" si="146"/>
        <v>[GER] FUNGK, Harald (a66444ab)</v>
      </c>
      <c r="Q1602" s="30">
        <f t="shared" ca="1" si="147"/>
        <v>65</v>
      </c>
    </row>
    <row r="1603" spans="1:17" x14ac:dyDescent="0.2">
      <c r="A1603" t="s">
        <v>1457</v>
      </c>
      <c r="B1603" t="s">
        <v>936</v>
      </c>
      <c r="C1603" t="s">
        <v>1458</v>
      </c>
      <c r="D1603" t="s">
        <v>1459</v>
      </c>
      <c r="E1603">
        <v>1</v>
      </c>
      <c r="F1603" s="28">
        <v>23322</v>
      </c>
      <c r="G1603" t="s">
        <v>699</v>
      </c>
      <c r="H1603" t="s">
        <v>66</v>
      </c>
      <c r="I1603">
        <v>1</v>
      </c>
      <c r="J1603" t="s">
        <v>3464</v>
      </c>
      <c r="K1603" s="19" t="str">
        <f t="shared" ref="K1603:K1666" si="150">IF(MID(G1603,LEN($G1603)-1,1)="M","m","w")</f>
        <v>m</v>
      </c>
      <c r="L1603" s="19" t="str">
        <f t="shared" si="148"/>
        <v>WC</v>
      </c>
      <c r="M1603" s="19" t="str">
        <f t="shared" si="149"/>
        <v>2024</v>
      </c>
      <c r="N1603" s="19" t="str">
        <f t="shared" ref="N1603:N1666" si="151">M1603&amp;" "&amp;L1603&amp;" "&amp;I1603</f>
        <v>2024 WC 1</v>
      </c>
      <c r="O1603" s="19">
        <f>INDEX('Points ref'!B:B, MATCH($N1603, 'Points ref'!A:A, 0))</f>
        <v>350</v>
      </c>
      <c r="P1603" s="21" t="str">
        <f t="shared" ref="P1603:P1666" si="152">"["&amp;B1603&amp;"] "&amp;C1603&amp;", "&amp;D1603&amp;" ("&amp;A1603&amp;")"</f>
        <v>[BRA] NEDER, Mauricio (8ff72baf)</v>
      </c>
      <c r="Q1603" s="30">
        <f t="shared" ref="Q1603:Q1666" ca="1" si="153">YEAR(TODAY())-YEAR(F1603)</f>
        <v>62</v>
      </c>
    </row>
    <row r="1604" spans="1:17" x14ac:dyDescent="0.2">
      <c r="A1604" t="s">
        <v>734</v>
      </c>
      <c r="B1604" t="s">
        <v>188</v>
      </c>
      <c r="C1604" t="s">
        <v>735</v>
      </c>
      <c r="D1604" t="s">
        <v>736</v>
      </c>
      <c r="E1604">
        <v>1</v>
      </c>
      <c r="F1604" s="28">
        <v>23177</v>
      </c>
      <c r="G1604" t="s">
        <v>699</v>
      </c>
      <c r="H1604" t="s">
        <v>66</v>
      </c>
      <c r="I1604">
        <v>2</v>
      </c>
      <c r="J1604" t="s">
        <v>3464</v>
      </c>
      <c r="K1604" s="19" t="str">
        <f t="shared" si="150"/>
        <v>m</v>
      </c>
      <c r="L1604" s="19" t="str">
        <f t="shared" ref="L1604:L1667" si="154">IF(ISNUMBER(SEARCH("Cup", $J1604)), "Cup", IF(ISNUMBER(SEARCH("European Judo Championships", $J1604)), "EC", IF(ISNUMBER(SEARCH("World Championships", $J1604)), "WC", "")))</f>
        <v>WC</v>
      </c>
      <c r="M1604" s="19" t="str">
        <f t="shared" ref="M1604:M1667" si="155">RIGHT($J1604, 4)</f>
        <v>2024</v>
      </c>
      <c r="N1604" s="19" t="str">
        <f t="shared" si="151"/>
        <v>2024 WC 2</v>
      </c>
      <c r="O1604" s="19">
        <f>INDEX('Points ref'!B:B, MATCH($N1604, 'Points ref'!A:A, 0))</f>
        <v>210</v>
      </c>
      <c r="P1604" s="21" t="str">
        <f t="shared" si="152"/>
        <v>[SUI] PANTILLON, Gilbert (ed92d6cb)</v>
      </c>
      <c r="Q1604" s="30">
        <f t="shared" ca="1" si="153"/>
        <v>62</v>
      </c>
    </row>
    <row r="1605" spans="1:17" x14ac:dyDescent="0.2">
      <c r="A1605">
        <v>33897445</v>
      </c>
      <c r="B1605" t="s">
        <v>1552</v>
      </c>
      <c r="C1605" t="s">
        <v>3885</v>
      </c>
      <c r="D1605" t="s">
        <v>3886</v>
      </c>
      <c r="E1605">
        <v>1</v>
      </c>
      <c r="F1605" s="28">
        <v>23681</v>
      </c>
      <c r="G1605" t="s">
        <v>699</v>
      </c>
      <c r="H1605" t="s">
        <v>66</v>
      </c>
      <c r="I1605">
        <v>3</v>
      </c>
      <c r="J1605" t="s">
        <v>3464</v>
      </c>
      <c r="K1605" s="19" t="str">
        <f t="shared" si="150"/>
        <v>m</v>
      </c>
      <c r="L1605" s="19" t="str">
        <f t="shared" si="154"/>
        <v>WC</v>
      </c>
      <c r="M1605" s="19" t="str">
        <f t="shared" si="155"/>
        <v>2024</v>
      </c>
      <c r="N1605" s="19" t="str">
        <f t="shared" si="151"/>
        <v>2024 WC 3</v>
      </c>
      <c r="O1605" s="19">
        <f>INDEX('Points ref'!B:B, MATCH($N1605, 'Points ref'!A:A, 0))</f>
        <v>140</v>
      </c>
      <c r="P1605" s="21" t="str">
        <f t="shared" si="152"/>
        <v>[IRL] CUMMINS, Paul (33897445)</v>
      </c>
      <c r="Q1605" s="30">
        <f t="shared" ca="1" si="153"/>
        <v>61</v>
      </c>
    </row>
    <row r="1606" spans="1:17" x14ac:dyDescent="0.2">
      <c r="A1606" t="s">
        <v>3887</v>
      </c>
      <c r="B1606" t="s">
        <v>992</v>
      </c>
      <c r="C1606" t="s">
        <v>3888</v>
      </c>
      <c r="D1606" t="s">
        <v>3889</v>
      </c>
      <c r="E1606">
        <v>1</v>
      </c>
      <c r="F1606" s="28">
        <v>22448</v>
      </c>
      <c r="G1606" t="s">
        <v>699</v>
      </c>
      <c r="H1606" t="s">
        <v>66</v>
      </c>
      <c r="I1606">
        <v>3</v>
      </c>
      <c r="J1606" t="s">
        <v>3464</v>
      </c>
      <c r="K1606" s="19" t="str">
        <f t="shared" si="150"/>
        <v>m</v>
      </c>
      <c r="L1606" s="19" t="str">
        <f t="shared" si="154"/>
        <v>WC</v>
      </c>
      <c r="M1606" s="19" t="str">
        <f t="shared" si="155"/>
        <v>2024</v>
      </c>
      <c r="N1606" s="19" t="str">
        <f t="shared" si="151"/>
        <v>2024 WC 3</v>
      </c>
      <c r="O1606" s="19">
        <f>INDEX('Points ref'!B:B, MATCH($N1606, 'Points ref'!A:A, 0))</f>
        <v>140</v>
      </c>
      <c r="P1606" s="21" t="str">
        <f t="shared" si="152"/>
        <v>[DEN] HERSBORG, Torben (1b782b2c)</v>
      </c>
      <c r="Q1606" s="30">
        <f t="shared" ca="1" si="153"/>
        <v>64</v>
      </c>
    </row>
    <row r="1607" spans="1:17" x14ac:dyDescent="0.2">
      <c r="A1607" t="s">
        <v>3890</v>
      </c>
      <c r="B1607" t="s">
        <v>923</v>
      </c>
      <c r="C1607" t="s">
        <v>3891</v>
      </c>
      <c r="D1607" t="s">
        <v>3892</v>
      </c>
      <c r="E1607">
        <v>1</v>
      </c>
      <c r="F1607" s="28">
        <v>23124</v>
      </c>
      <c r="G1607" t="s">
        <v>699</v>
      </c>
      <c r="H1607" t="s">
        <v>79</v>
      </c>
      <c r="I1607">
        <v>1</v>
      </c>
      <c r="J1607" t="s">
        <v>3464</v>
      </c>
      <c r="K1607" s="19" t="str">
        <f t="shared" si="150"/>
        <v>m</v>
      </c>
      <c r="L1607" s="19" t="str">
        <f t="shared" si="154"/>
        <v>WC</v>
      </c>
      <c r="M1607" s="19" t="str">
        <f t="shared" si="155"/>
        <v>2024</v>
      </c>
      <c r="N1607" s="19" t="str">
        <f t="shared" si="151"/>
        <v>2024 WC 1</v>
      </c>
      <c r="O1607" s="19">
        <f>INDEX('Points ref'!B:B, MATCH($N1607, 'Points ref'!A:A, 0))</f>
        <v>350</v>
      </c>
      <c r="P1607" s="21" t="str">
        <f t="shared" si="152"/>
        <v>[KAZ] JANBYRBAYEV, Bostan (437c6ec2)</v>
      </c>
      <c r="Q1607" s="30">
        <f t="shared" ca="1" si="153"/>
        <v>62</v>
      </c>
    </row>
    <row r="1608" spans="1:17" x14ac:dyDescent="0.2">
      <c r="A1608" t="s">
        <v>3893</v>
      </c>
      <c r="B1608" t="s">
        <v>936</v>
      </c>
      <c r="C1608" t="s">
        <v>3894</v>
      </c>
      <c r="D1608" t="s">
        <v>3895</v>
      </c>
      <c r="E1608">
        <v>1</v>
      </c>
      <c r="F1608" s="28">
        <v>23453</v>
      </c>
      <c r="G1608" t="s">
        <v>699</v>
      </c>
      <c r="H1608" t="s">
        <v>79</v>
      </c>
      <c r="I1608">
        <v>2</v>
      </c>
      <c r="J1608" t="s">
        <v>3464</v>
      </c>
      <c r="K1608" s="19" t="str">
        <f t="shared" si="150"/>
        <v>m</v>
      </c>
      <c r="L1608" s="19" t="str">
        <f t="shared" si="154"/>
        <v>WC</v>
      </c>
      <c r="M1608" s="19" t="str">
        <f t="shared" si="155"/>
        <v>2024</v>
      </c>
      <c r="N1608" s="19" t="str">
        <f t="shared" si="151"/>
        <v>2024 WC 2</v>
      </c>
      <c r="O1608" s="19">
        <f>INDEX('Points ref'!B:B, MATCH($N1608, 'Points ref'!A:A, 0))</f>
        <v>210</v>
      </c>
      <c r="P1608" s="21" t="str">
        <f t="shared" si="152"/>
        <v>[BRA] LORENCAO JR, Acacio (3fd4c64b)</v>
      </c>
      <c r="Q1608" s="30">
        <f t="shared" ca="1" si="153"/>
        <v>61</v>
      </c>
    </row>
    <row r="1609" spans="1:17" x14ac:dyDescent="0.2">
      <c r="A1609" t="s">
        <v>2434</v>
      </c>
      <c r="B1609" t="s">
        <v>287</v>
      </c>
      <c r="C1609" t="s">
        <v>2435</v>
      </c>
      <c r="D1609" t="s">
        <v>2436</v>
      </c>
      <c r="E1609">
        <v>1</v>
      </c>
      <c r="F1609" s="28">
        <v>23589</v>
      </c>
      <c r="G1609" t="s">
        <v>699</v>
      </c>
      <c r="H1609" t="s">
        <v>79</v>
      </c>
      <c r="I1609">
        <v>3</v>
      </c>
      <c r="J1609" t="s">
        <v>3464</v>
      </c>
      <c r="K1609" s="19" t="str">
        <f t="shared" si="150"/>
        <v>m</v>
      </c>
      <c r="L1609" s="19" t="str">
        <f t="shared" si="154"/>
        <v>WC</v>
      </c>
      <c r="M1609" s="19" t="str">
        <f t="shared" si="155"/>
        <v>2024</v>
      </c>
      <c r="N1609" s="19" t="str">
        <f t="shared" si="151"/>
        <v>2024 WC 3</v>
      </c>
      <c r="O1609" s="19">
        <f>INDEX('Points ref'!B:B, MATCH($N1609, 'Points ref'!A:A, 0))</f>
        <v>140</v>
      </c>
      <c r="P1609" s="21" t="str">
        <f t="shared" si="152"/>
        <v>[AUT] LEIDENFROST, Ernst (c7a3d3f9)</v>
      </c>
      <c r="Q1609" s="30">
        <f t="shared" ca="1" si="153"/>
        <v>61</v>
      </c>
    </row>
    <row r="1610" spans="1:17" x14ac:dyDescent="0.2">
      <c r="A1610" t="s">
        <v>1704</v>
      </c>
      <c r="B1610" t="s">
        <v>536</v>
      </c>
      <c r="C1610" t="s">
        <v>1705</v>
      </c>
      <c r="D1610" t="s">
        <v>1706</v>
      </c>
      <c r="E1610">
        <v>1</v>
      </c>
      <c r="F1610" s="28">
        <v>22248</v>
      </c>
      <c r="G1610" t="s">
        <v>699</v>
      </c>
      <c r="H1610" t="s">
        <v>79</v>
      </c>
      <c r="I1610">
        <v>3</v>
      </c>
      <c r="J1610" t="s">
        <v>3464</v>
      </c>
      <c r="K1610" s="19" t="str">
        <f t="shared" si="150"/>
        <v>m</v>
      </c>
      <c r="L1610" s="19" t="str">
        <f t="shared" si="154"/>
        <v>WC</v>
      </c>
      <c r="M1610" s="19" t="str">
        <f t="shared" si="155"/>
        <v>2024</v>
      </c>
      <c r="N1610" s="19" t="str">
        <f t="shared" si="151"/>
        <v>2024 WC 3</v>
      </c>
      <c r="O1610" s="19">
        <f>INDEX('Points ref'!B:B, MATCH($N1610, 'Points ref'!A:A, 0))</f>
        <v>140</v>
      </c>
      <c r="P1610" s="21" t="str">
        <f t="shared" si="152"/>
        <v>[UKR] RANGAIEV, Oleksandr (75c478fb)</v>
      </c>
      <c r="Q1610" s="30">
        <f t="shared" ca="1" si="153"/>
        <v>65</v>
      </c>
    </row>
    <row r="1611" spans="1:17" x14ac:dyDescent="0.2">
      <c r="A1611" t="s">
        <v>3896</v>
      </c>
      <c r="B1611" t="s">
        <v>992</v>
      </c>
      <c r="C1611" t="s">
        <v>3897</v>
      </c>
      <c r="D1611" t="s">
        <v>3898</v>
      </c>
      <c r="E1611">
        <v>1</v>
      </c>
      <c r="F1611" s="28">
        <v>22488</v>
      </c>
      <c r="G1611" t="s">
        <v>699</v>
      </c>
      <c r="H1611" t="s">
        <v>93</v>
      </c>
      <c r="I1611">
        <v>1</v>
      </c>
      <c r="J1611" t="s">
        <v>3464</v>
      </c>
      <c r="K1611" s="19" t="str">
        <f t="shared" si="150"/>
        <v>m</v>
      </c>
      <c r="L1611" s="19" t="str">
        <f t="shared" si="154"/>
        <v>WC</v>
      </c>
      <c r="M1611" s="19" t="str">
        <f t="shared" si="155"/>
        <v>2024</v>
      </c>
      <c r="N1611" s="19" t="str">
        <f t="shared" si="151"/>
        <v>2024 WC 1</v>
      </c>
      <c r="O1611" s="19">
        <f>INDEX('Points ref'!B:B, MATCH($N1611, 'Points ref'!A:A, 0))</f>
        <v>350</v>
      </c>
      <c r="P1611" s="21" t="str">
        <f t="shared" si="152"/>
        <v>[DEN] GUNDLACH, Jesper (c31a1782)</v>
      </c>
      <c r="Q1611" s="30">
        <f t="shared" ca="1" si="153"/>
        <v>64</v>
      </c>
    </row>
    <row r="1612" spans="1:17" x14ac:dyDescent="0.2">
      <c r="A1612" t="s">
        <v>3899</v>
      </c>
      <c r="B1612" t="s">
        <v>48</v>
      </c>
      <c r="C1612" t="s">
        <v>3900</v>
      </c>
      <c r="D1612" t="s">
        <v>3901</v>
      </c>
      <c r="E1612">
        <v>1</v>
      </c>
      <c r="F1612" s="28">
        <v>22423</v>
      </c>
      <c r="G1612" t="s">
        <v>699</v>
      </c>
      <c r="H1612" t="s">
        <v>93</v>
      </c>
      <c r="I1612">
        <v>2</v>
      </c>
      <c r="J1612" t="s">
        <v>3464</v>
      </c>
      <c r="K1612" s="19" t="str">
        <f t="shared" si="150"/>
        <v>m</v>
      </c>
      <c r="L1612" s="19" t="str">
        <f t="shared" si="154"/>
        <v>WC</v>
      </c>
      <c r="M1612" s="19" t="str">
        <f t="shared" si="155"/>
        <v>2024</v>
      </c>
      <c r="N1612" s="19" t="str">
        <f t="shared" si="151"/>
        <v>2024 WC 2</v>
      </c>
      <c r="O1612" s="19">
        <f>INDEX('Points ref'!B:B, MATCH($N1612, 'Points ref'!A:A, 0))</f>
        <v>210</v>
      </c>
      <c r="P1612" s="21" t="str">
        <f t="shared" si="152"/>
        <v>[NED] KROESEN, Berend Jan (626d433f)</v>
      </c>
      <c r="Q1612" s="30">
        <f t="shared" ca="1" si="153"/>
        <v>64</v>
      </c>
    </row>
    <row r="1613" spans="1:17" x14ac:dyDescent="0.2">
      <c r="A1613" t="s">
        <v>3902</v>
      </c>
      <c r="B1613" t="s">
        <v>1195</v>
      </c>
      <c r="C1613" t="s">
        <v>3903</v>
      </c>
      <c r="D1613" t="s">
        <v>2192</v>
      </c>
      <c r="E1613">
        <v>1</v>
      </c>
      <c r="F1613" s="28">
        <v>22625</v>
      </c>
      <c r="G1613" t="s">
        <v>699</v>
      </c>
      <c r="H1613" t="s">
        <v>93</v>
      </c>
      <c r="I1613">
        <v>3</v>
      </c>
      <c r="J1613" t="s">
        <v>3464</v>
      </c>
      <c r="K1613" s="19" t="str">
        <f t="shared" si="150"/>
        <v>m</v>
      </c>
      <c r="L1613" s="19" t="str">
        <f t="shared" si="154"/>
        <v>WC</v>
      </c>
      <c r="M1613" s="19" t="str">
        <f t="shared" si="155"/>
        <v>2024</v>
      </c>
      <c r="N1613" s="19" t="str">
        <f t="shared" si="151"/>
        <v>2024 WC 3</v>
      </c>
      <c r="O1613" s="19">
        <f>INDEX('Points ref'!B:B, MATCH($N1613, 'Points ref'!A:A, 0))</f>
        <v>140</v>
      </c>
      <c r="P1613" s="21" t="str">
        <f t="shared" si="152"/>
        <v>[USA] PERRON, William (f883df44)</v>
      </c>
      <c r="Q1613" s="30">
        <f t="shared" ca="1" si="153"/>
        <v>64</v>
      </c>
    </row>
    <row r="1614" spans="1:17" x14ac:dyDescent="0.2">
      <c r="A1614" t="s">
        <v>748</v>
      </c>
      <c r="B1614" t="s">
        <v>40</v>
      </c>
      <c r="C1614" t="s">
        <v>749</v>
      </c>
      <c r="D1614" t="s">
        <v>750</v>
      </c>
      <c r="E1614">
        <v>1</v>
      </c>
      <c r="F1614" s="28">
        <v>22799</v>
      </c>
      <c r="G1614" t="s">
        <v>699</v>
      </c>
      <c r="H1614" t="s">
        <v>93</v>
      </c>
      <c r="I1614">
        <v>3</v>
      </c>
      <c r="J1614" t="s">
        <v>3464</v>
      </c>
      <c r="K1614" s="19" t="str">
        <f t="shared" si="150"/>
        <v>m</v>
      </c>
      <c r="L1614" s="19" t="str">
        <f t="shared" si="154"/>
        <v>WC</v>
      </c>
      <c r="M1614" s="19" t="str">
        <f t="shared" si="155"/>
        <v>2024</v>
      </c>
      <c r="N1614" s="19" t="str">
        <f t="shared" si="151"/>
        <v>2024 WC 3</v>
      </c>
      <c r="O1614" s="19">
        <f>INDEX('Points ref'!B:B, MATCH($N1614, 'Points ref'!A:A, 0))</f>
        <v>140</v>
      </c>
      <c r="P1614" s="21" t="str">
        <f t="shared" si="152"/>
        <v>[POL] GEMZA, Jacek (a8e1ae41)</v>
      </c>
      <c r="Q1614" s="30">
        <f t="shared" ca="1" si="153"/>
        <v>63</v>
      </c>
    </row>
    <row r="1615" spans="1:17" x14ac:dyDescent="0.2">
      <c r="A1615" s="29">
        <v>1.5553E+17</v>
      </c>
      <c r="B1615" t="s">
        <v>48</v>
      </c>
      <c r="C1615" t="s">
        <v>758</v>
      </c>
      <c r="D1615" t="s">
        <v>759</v>
      </c>
      <c r="E1615">
        <v>1</v>
      </c>
      <c r="F1615" s="28">
        <v>22649</v>
      </c>
      <c r="G1615" t="s">
        <v>699</v>
      </c>
      <c r="H1615" t="s">
        <v>106</v>
      </c>
      <c r="I1615">
        <v>1</v>
      </c>
      <c r="J1615" t="s">
        <v>3464</v>
      </c>
      <c r="K1615" s="19" t="str">
        <f t="shared" si="150"/>
        <v>m</v>
      </c>
      <c r="L1615" s="19" t="str">
        <f t="shared" si="154"/>
        <v>WC</v>
      </c>
      <c r="M1615" s="19" t="str">
        <f t="shared" si="155"/>
        <v>2024</v>
      </c>
      <c r="N1615" s="19" t="str">
        <f t="shared" si="151"/>
        <v>2024 WC 1</v>
      </c>
      <c r="O1615" s="19">
        <f>INDEX('Points ref'!B:B, MATCH($N1615, 'Points ref'!A:A, 0))</f>
        <v>350</v>
      </c>
      <c r="P1615" s="21" t="str">
        <f t="shared" si="152"/>
        <v>[NED] KOPPE, Hendrik (155530000000000000)</v>
      </c>
      <c r="Q1615" s="30">
        <f t="shared" ca="1" si="153"/>
        <v>63</v>
      </c>
    </row>
    <row r="1616" spans="1:17" x14ac:dyDescent="0.2">
      <c r="A1616" t="s">
        <v>3904</v>
      </c>
      <c r="B1616" t="s">
        <v>1220</v>
      </c>
      <c r="C1616" t="s">
        <v>3905</v>
      </c>
      <c r="D1616" t="s">
        <v>2086</v>
      </c>
      <c r="E1616">
        <v>1</v>
      </c>
      <c r="F1616" s="28">
        <v>22538</v>
      </c>
      <c r="G1616" t="s">
        <v>699</v>
      </c>
      <c r="H1616" t="s">
        <v>106</v>
      </c>
      <c r="I1616">
        <v>2</v>
      </c>
      <c r="J1616" t="s">
        <v>3464</v>
      </c>
      <c r="K1616" s="19" t="str">
        <f t="shared" si="150"/>
        <v>m</v>
      </c>
      <c r="L1616" s="19" t="str">
        <f t="shared" si="154"/>
        <v>WC</v>
      </c>
      <c r="M1616" s="19" t="str">
        <f t="shared" si="155"/>
        <v>2024</v>
      </c>
      <c r="N1616" s="19" t="str">
        <f t="shared" si="151"/>
        <v>2024 WC 2</v>
      </c>
      <c r="O1616" s="19">
        <f>INDEX('Points ref'!B:B, MATCH($N1616, 'Points ref'!A:A, 0))</f>
        <v>210</v>
      </c>
      <c r="P1616" s="21" t="str">
        <f t="shared" si="152"/>
        <v>[ARG] PARISI, Omar (3ed17b1b)</v>
      </c>
      <c r="Q1616" s="30">
        <f t="shared" ca="1" si="153"/>
        <v>64</v>
      </c>
    </row>
    <row r="1617" spans="1:17" x14ac:dyDescent="0.2">
      <c r="A1617" t="s">
        <v>3906</v>
      </c>
      <c r="B1617" t="s">
        <v>1195</v>
      </c>
      <c r="C1617" t="s">
        <v>3907</v>
      </c>
      <c r="D1617" t="s">
        <v>564</v>
      </c>
      <c r="E1617">
        <v>1</v>
      </c>
      <c r="F1617" s="28">
        <v>23523</v>
      </c>
      <c r="G1617" t="s">
        <v>699</v>
      </c>
      <c r="H1617" t="s">
        <v>106</v>
      </c>
      <c r="I1617">
        <v>3</v>
      </c>
      <c r="J1617" t="s">
        <v>3464</v>
      </c>
      <c r="K1617" s="19" t="str">
        <f t="shared" si="150"/>
        <v>m</v>
      </c>
      <c r="L1617" s="19" t="str">
        <f t="shared" si="154"/>
        <v>WC</v>
      </c>
      <c r="M1617" s="19" t="str">
        <f t="shared" si="155"/>
        <v>2024</v>
      </c>
      <c r="N1617" s="19" t="str">
        <f t="shared" si="151"/>
        <v>2024 WC 3</v>
      </c>
      <c r="O1617" s="19">
        <f>INDEX('Points ref'!B:B, MATCH($N1617, 'Points ref'!A:A, 0))</f>
        <v>140</v>
      </c>
      <c r="P1617" s="21" t="str">
        <f t="shared" si="152"/>
        <v>[USA] FRANKOVITCH, Karl (ea4d7628)</v>
      </c>
      <c r="Q1617" s="30">
        <f t="shared" ca="1" si="153"/>
        <v>61</v>
      </c>
    </row>
    <row r="1618" spans="1:17" x14ac:dyDescent="0.2">
      <c r="A1618" t="s">
        <v>773</v>
      </c>
      <c r="B1618" t="s">
        <v>53</v>
      </c>
      <c r="C1618" t="s">
        <v>774</v>
      </c>
      <c r="D1618" t="s">
        <v>775</v>
      </c>
      <c r="E1618">
        <v>2</v>
      </c>
      <c r="F1618" s="28">
        <v>23272</v>
      </c>
      <c r="G1618" t="s">
        <v>769</v>
      </c>
      <c r="H1618" t="s">
        <v>237</v>
      </c>
      <c r="I1618">
        <v>1</v>
      </c>
      <c r="J1618" t="s">
        <v>3464</v>
      </c>
      <c r="K1618" s="19" t="str">
        <f t="shared" si="150"/>
        <v>w</v>
      </c>
      <c r="L1618" s="19" t="str">
        <f t="shared" si="154"/>
        <v>WC</v>
      </c>
      <c r="M1618" s="19" t="str">
        <f t="shared" si="155"/>
        <v>2024</v>
      </c>
      <c r="N1618" s="19" t="str">
        <f t="shared" si="151"/>
        <v>2024 WC 1</v>
      </c>
      <c r="O1618" s="19">
        <f>INDEX('Points ref'!B:B, MATCH($N1618, 'Points ref'!A:A, 0))</f>
        <v>350</v>
      </c>
      <c r="P1618" s="21" t="str">
        <f t="shared" si="152"/>
        <v>[GER] HACKEL, Sylvia (cd325b3c)</v>
      </c>
      <c r="Q1618" s="30">
        <f t="shared" ca="1" si="153"/>
        <v>62</v>
      </c>
    </row>
    <row r="1619" spans="1:17" x14ac:dyDescent="0.2">
      <c r="A1619" t="s">
        <v>770</v>
      </c>
      <c r="B1619" t="s">
        <v>755</v>
      </c>
      <c r="C1619" t="s">
        <v>771</v>
      </c>
      <c r="D1619" t="s">
        <v>772</v>
      </c>
      <c r="E1619">
        <v>2</v>
      </c>
      <c r="F1619" s="28">
        <v>23374</v>
      </c>
      <c r="G1619" t="s">
        <v>769</v>
      </c>
      <c r="H1619" t="s">
        <v>237</v>
      </c>
      <c r="I1619">
        <v>2</v>
      </c>
      <c r="J1619" t="s">
        <v>3464</v>
      </c>
      <c r="K1619" s="19" t="str">
        <f t="shared" si="150"/>
        <v>w</v>
      </c>
      <c r="L1619" s="19" t="str">
        <f t="shared" si="154"/>
        <v>WC</v>
      </c>
      <c r="M1619" s="19" t="str">
        <f t="shared" si="155"/>
        <v>2024</v>
      </c>
      <c r="N1619" s="19" t="str">
        <f t="shared" si="151"/>
        <v>2024 WC 2</v>
      </c>
      <c r="O1619" s="19">
        <f>INDEX('Points ref'!B:B, MATCH($N1619, 'Points ref'!A:A, 0))</f>
        <v>210</v>
      </c>
      <c r="P1619" s="21" t="str">
        <f t="shared" si="152"/>
        <v>[NOR] MYRNES, Hanne (ceefd26c)</v>
      </c>
      <c r="Q1619" s="30">
        <f t="shared" ca="1" si="153"/>
        <v>62</v>
      </c>
    </row>
    <row r="1620" spans="1:17" x14ac:dyDescent="0.2">
      <c r="A1620" t="s">
        <v>3908</v>
      </c>
      <c r="B1620" t="s">
        <v>1326</v>
      </c>
      <c r="C1620" t="s">
        <v>3909</v>
      </c>
      <c r="D1620" t="s">
        <v>3910</v>
      </c>
      <c r="E1620">
        <v>2</v>
      </c>
      <c r="F1620" s="28">
        <v>22172</v>
      </c>
      <c r="G1620" t="s">
        <v>769</v>
      </c>
      <c r="H1620" t="s">
        <v>237</v>
      </c>
      <c r="I1620">
        <v>3</v>
      </c>
      <c r="J1620" t="s">
        <v>3464</v>
      </c>
      <c r="K1620" s="19" t="str">
        <f t="shared" si="150"/>
        <v>w</v>
      </c>
      <c r="L1620" s="19" t="str">
        <f t="shared" si="154"/>
        <v>WC</v>
      </c>
      <c r="M1620" s="19" t="str">
        <f t="shared" si="155"/>
        <v>2024</v>
      </c>
      <c r="N1620" s="19" t="str">
        <f t="shared" si="151"/>
        <v>2024 WC 3</v>
      </c>
      <c r="O1620" s="19">
        <f>INDEX('Points ref'!B:B, MATCH($N1620, 'Points ref'!A:A, 0))</f>
        <v>140</v>
      </c>
      <c r="P1620" s="21" t="str">
        <f t="shared" si="152"/>
        <v>[IND] ARYA, Manjeet (f6dd7548)</v>
      </c>
      <c r="Q1620" s="30">
        <f t="shared" ca="1" si="153"/>
        <v>65</v>
      </c>
    </row>
    <row r="1621" spans="1:17" x14ac:dyDescent="0.2">
      <c r="A1621" t="s">
        <v>1411</v>
      </c>
      <c r="B1621" t="s">
        <v>1412</v>
      </c>
      <c r="C1621" t="s">
        <v>1413</v>
      </c>
      <c r="D1621" t="s">
        <v>1414</v>
      </c>
      <c r="E1621">
        <v>2</v>
      </c>
      <c r="F1621" s="28">
        <v>23653</v>
      </c>
      <c r="G1621" t="s">
        <v>769</v>
      </c>
      <c r="H1621" t="s">
        <v>261</v>
      </c>
      <c r="I1621">
        <v>1</v>
      </c>
      <c r="J1621" t="s">
        <v>3464</v>
      </c>
      <c r="K1621" s="19" t="str">
        <f t="shared" si="150"/>
        <v>w</v>
      </c>
      <c r="L1621" s="19" t="str">
        <f t="shared" si="154"/>
        <v>WC</v>
      </c>
      <c r="M1621" s="19" t="str">
        <f t="shared" si="155"/>
        <v>2024</v>
      </c>
      <c r="N1621" s="19" t="str">
        <f t="shared" si="151"/>
        <v>2024 WC 1</v>
      </c>
      <c r="O1621" s="19">
        <f>INDEX('Points ref'!B:B, MATCH($N1621, 'Points ref'!A:A, 0))</f>
        <v>350</v>
      </c>
      <c r="P1621" s="21" t="str">
        <f t="shared" si="152"/>
        <v>[NZL] SCOTT, Melody (9da2415e)</v>
      </c>
      <c r="Q1621" s="30">
        <f t="shared" ca="1" si="153"/>
        <v>61</v>
      </c>
    </row>
    <row r="1622" spans="1:17" x14ac:dyDescent="0.2">
      <c r="A1622" t="s">
        <v>3911</v>
      </c>
      <c r="B1622" t="s">
        <v>1195</v>
      </c>
      <c r="C1622" t="s">
        <v>3912</v>
      </c>
      <c r="D1622" t="s">
        <v>3913</v>
      </c>
      <c r="E1622">
        <v>2</v>
      </c>
      <c r="F1622" s="28">
        <v>23312</v>
      </c>
      <c r="G1622" t="s">
        <v>769</v>
      </c>
      <c r="H1622" t="s">
        <v>261</v>
      </c>
      <c r="I1622">
        <v>2</v>
      </c>
      <c r="J1622" t="s">
        <v>3464</v>
      </c>
      <c r="K1622" s="19" t="str">
        <f t="shared" si="150"/>
        <v>w</v>
      </c>
      <c r="L1622" s="19" t="str">
        <f t="shared" si="154"/>
        <v>WC</v>
      </c>
      <c r="M1622" s="19" t="str">
        <f t="shared" si="155"/>
        <v>2024</v>
      </c>
      <c r="N1622" s="19" t="str">
        <f t="shared" si="151"/>
        <v>2024 WC 2</v>
      </c>
      <c r="O1622" s="19">
        <f>INDEX('Points ref'!B:B, MATCH($N1622, 'Points ref'!A:A, 0))</f>
        <v>210</v>
      </c>
      <c r="P1622" s="21" t="str">
        <f t="shared" si="152"/>
        <v>[USA] MCKEOWN, Cheri Ann (ee717e8d)</v>
      </c>
      <c r="Q1622" s="30">
        <f t="shared" ca="1" si="153"/>
        <v>62</v>
      </c>
    </row>
    <row r="1623" spans="1:17" x14ac:dyDescent="0.2">
      <c r="A1623" t="s">
        <v>1424</v>
      </c>
      <c r="B1623" t="s">
        <v>999</v>
      </c>
      <c r="C1623" t="s">
        <v>1425</v>
      </c>
      <c r="D1623" t="s">
        <v>1426</v>
      </c>
      <c r="E1623">
        <v>2</v>
      </c>
      <c r="F1623" s="28">
        <v>23588</v>
      </c>
      <c r="G1623" t="s">
        <v>769</v>
      </c>
      <c r="H1623" t="s">
        <v>261</v>
      </c>
      <c r="I1623">
        <v>3</v>
      </c>
      <c r="J1623" t="s">
        <v>3464</v>
      </c>
      <c r="K1623" s="19" t="str">
        <f t="shared" si="150"/>
        <v>w</v>
      </c>
      <c r="L1623" s="19" t="str">
        <f t="shared" si="154"/>
        <v>WC</v>
      </c>
      <c r="M1623" s="19" t="str">
        <f t="shared" si="155"/>
        <v>2024</v>
      </c>
      <c r="N1623" s="19" t="str">
        <f t="shared" si="151"/>
        <v>2024 WC 3</v>
      </c>
      <c r="O1623" s="19">
        <f>INDEX('Points ref'!B:B, MATCH($N1623, 'Points ref'!A:A, 0))</f>
        <v>140</v>
      </c>
      <c r="P1623" s="21" t="str">
        <f t="shared" si="152"/>
        <v>[MGL] BADAMAARGAA, Altansuvd (926ab582)</v>
      </c>
      <c r="Q1623" s="30">
        <f t="shared" ca="1" si="153"/>
        <v>61</v>
      </c>
    </row>
    <row r="1624" spans="1:17" x14ac:dyDescent="0.2">
      <c r="A1624" t="s">
        <v>3914</v>
      </c>
      <c r="B1624" t="s">
        <v>1195</v>
      </c>
      <c r="C1624" t="s">
        <v>3915</v>
      </c>
      <c r="D1624" t="s">
        <v>3916</v>
      </c>
      <c r="E1624">
        <v>1</v>
      </c>
      <c r="F1624" s="28">
        <v>21262</v>
      </c>
      <c r="G1624" t="s">
        <v>797</v>
      </c>
      <c r="H1624" t="s">
        <v>20</v>
      </c>
      <c r="I1624">
        <v>1</v>
      </c>
      <c r="J1624" t="s">
        <v>3464</v>
      </c>
      <c r="K1624" s="19" t="str">
        <f t="shared" si="150"/>
        <v>m</v>
      </c>
      <c r="L1624" s="19" t="str">
        <f t="shared" si="154"/>
        <v>WC</v>
      </c>
      <c r="M1624" s="19" t="str">
        <f t="shared" si="155"/>
        <v>2024</v>
      </c>
      <c r="N1624" s="19" t="str">
        <f t="shared" si="151"/>
        <v>2024 WC 1</v>
      </c>
      <c r="O1624" s="19">
        <f>INDEX('Points ref'!B:B, MATCH($N1624, 'Points ref'!A:A, 0))</f>
        <v>350</v>
      </c>
      <c r="P1624" s="21" t="str">
        <f t="shared" si="152"/>
        <v>[USA] HERSKOWITZ, Brian (91bb128e)</v>
      </c>
      <c r="Q1624" s="30">
        <f t="shared" ca="1" si="153"/>
        <v>67</v>
      </c>
    </row>
    <row r="1625" spans="1:17" x14ac:dyDescent="0.2">
      <c r="A1625" t="s">
        <v>697</v>
      </c>
      <c r="B1625" t="s">
        <v>16</v>
      </c>
      <c r="C1625" t="s">
        <v>698</v>
      </c>
      <c r="D1625" t="s">
        <v>626</v>
      </c>
      <c r="E1625">
        <v>1</v>
      </c>
      <c r="F1625" s="28">
        <v>21689</v>
      </c>
      <c r="G1625" t="s">
        <v>797</v>
      </c>
      <c r="H1625" t="s">
        <v>20</v>
      </c>
      <c r="I1625">
        <v>2</v>
      </c>
      <c r="J1625" t="s">
        <v>3464</v>
      </c>
      <c r="K1625" s="19" t="str">
        <f t="shared" si="150"/>
        <v>m</v>
      </c>
      <c r="L1625" s="19" t="str">
        <f t="shared" si="154"/>
        <v>WC</v>
      </c>
      <c r="M1625" s="19" t="str">
        <f t="shared" si="155"/>
        <v>2024</v>
      </c>
      <c r="N1625" s="19" t="str">
        <f t="shared" si="151"/>
        <v>2024 WC 2</v>
      </c>
      <c r="O1625" s="19">
        <f>INDEX('Points ref'!B:B, MATCH($N1625, 'Points ref'!A:A, 0))</f>
        <v>210</v>
      </c>
      <c r="P1625" s="21" t="str">
        <f t="shared" si="152"/>
        <v>[FRA] JEAN GILLES, Christian (166a7d8c)</v>
      </c>
      <c r="Q1625" s="30">
        <f t="shared" ca="1" si="153"/>
        <v>66</v>
      </c>
    </row>
    <row r="1626" spans="1:17" x14ac:dyDescent="0.2">
      <c r="A1626" t="s">
        <v>3917</v>
      </c>
      <c r="B1626" t="s">
        <v>1195</v>
      </c>
      <c r="C1626" t="s">
        <v>3918</v>
      </c>
      <c r="D1626" t="s">
        <v>2189</v>
      </c>
      <c r="E1626">
        <v>1</v>
      </c>
      <c r="F1626" s="28">
        <v>20991</v>
      </c>
      <c r="G1626" t="s">
        <v>797</v>
      </c>
      <c r="H1626" t="s">
        <v>20</v>
      </c>
      <c r="I1626">
        <v>3</v>
      </c>
      <c r="J1626" t="s">
        <v>3464</v>
      </c>
      <c r="K1626" s="19" t="str">
        <f t="shared" si="150"/>
        <v>m</v>
      </c>
      <c r="L1626" s="19" t="str">
        <f t="shared" si="154"/>
        <v>WC</v>
      </c>
      <c r="M1626" s="19" t="str">
        <f t="shared" si="155"/>
        <v>2024</v>
      </c>
      <c r="N1626" s="19" t="str">
        <f t="shared" si="151"/>
        <v>2024 WC 3</v>
      </c>
      <c r="O1626" s="19">
        <f>INDEX('Points ref'!B:B, MATCH($N1626, 'Points ref'!A:A, 0))</f>
        <v>140</v>
      </c>
      <c r="P1626" s="21" t="str">
        <f t="shared" si="152"/>
        <v>[USA] OLIVERI, Anthony (e82c8d15)</v>
      </c>
      <c r="Q1626" s="30">
        <f t="shared" ca="1" si="153"/>
        <v>68</v>
      </c>
    </row>
    <row r="1627" spans="1:17" x14ac:dyDescent="0.2">
      <c r="A1627" t="s">
        <v>794</v>
      </c>
      <c r="B1627" t="s">
        <v>181</v>
      </c>
      <c r="C1627" t="s">
        <v>795</v>
      </c>
      <c r="D1627" t="s">
        <v>796</v>
      </c>
      <c r="E1627">
        <v>1</v>
      </c>
      <c r="F1627" s="28">
        <v>20608</v>
      </c>
      <c r="G1627" t="s">
        <v>797</v>
      </c>
      <c r="H1627" t="s">
        <v>20</v>
      </c>
      <c r="I1627">
        <v>3</v>
      </c>
      <c r="J1627" t="s">
        <v>3464</v>
      </c>
      <c r="K1627" s="19" t="str">
        <f t="shared" si="150"/>
        <v>m</v>
      </c>
      <c r="L1627" s="19" t="str">
        <f t="shared" si="154"/>
        <v>WC</v>
      </c>
      <c r="M1627" s="19" t="str">
        <f t="shared" si="155"/>
        <v>2024</v>
      </c>
      <c r="N1627" s="19" t="str">
        <f t="shared" si="151"/>
        <v>2024 WC 3</v>
      </c>
      <c r="O1627" s="19">
        <f>INDEX('Points ref'!B:B, MATCH($N1627, 'Points ref'!A:A, 0))</f>
        <v>140</v>
      </c>
      <c r="P1627" s="21" t="str">
        <f t="shared" si="152"/>
        <v>[MDA] BRINZA, Constantin (48739aa8)</v>
      </c>
      <c r="Q1627" s="30">
        <f t="shared" ca="1" si="153"/>
        <v>69</v>
      </c>
    </row>
    <row r="1628" spans="1:17" x14ac:dyDescent="0.2">
      <c r="A1628" t="s">
        <v>3919</v>
      </c>
      <c r="B1628" t="s">
        <v>1195</v>
      </c>
      <c r="C1628" t="s">
        <v>3920</v>
      </c>
      <c r="D1628" t="s">
        <v>3921</v>
      </c>
      <c r="E1628">
        <v>1</v>
      </c>
      <c r="F1628" s="28">
        <v>21714</v>
      </c>
      <c r="G1628" t="s">
        <v>797</v>
      </c>
      <c r="H1628" t="s">
        <v>34</v>
      </c>
      <c r="I1628">
        <v>1</v>
      </c>
      <c r="J1628" t="s">
        <v>3464</v>
      </c>
      <c r="K1628" s="19" t="str">
        <f t="shared" si="150"/>
        <v>m</v>
      </c>
      <c r="L1628" s="19" t="str">
        <f t="shared" si="154"/>
        <v>WC</v>
      </c>
      <c r="M1628" s="19" t="str">
        <f t="shared" si="155"/>
        <v>2024</v>
      </c>
      <c r="N1628" s="19" t="str">
        <f t="shared" si="151"/>
        <v>2024 WC 1</v>
      </c>
      <c r="O1628" s="19">
        <f>INDEX('Points ref'!B:B, MATCH($N1628, 'Points ref'!A:A, 0))</f>
        <v>350</v>
      </c>
      <c r="P1628" s="21" t="str">
        <f t="shared" si="152"/>
        <v>[USA] TONO, Douglas (fb5afc5a)</v>
      </c>
      <c r="Q1628" s="30">
        <f t="shared" ca="1" si="153"/>
        <v>66</v>
      </c>
    </row>
    <row r="1629" spans="1:17" x14ac:dyDescent="0.2">
      <c r="A1629" t="s">
        <v>804</v>
      </c>
      <c r="B1629" t="s">
        <v>174</v>
      </c>
      <c r="C1629" t="s">
        <v>805</v>
      </c>
      <c r="D1629" t="s">
        <v>806</v>
      </c>
      <c r="E1629">
        <v>1</v>
      </c>
      <c r="F1629" s="28">
        <v>21408</v>
      </c>
      <c r="G1629" t="s">
        <v>797</v>
      </c>
      <c r="H1629" t="s">
        <v>34</v>
      </c>
      <c r="I1629">
        <v>2</v>
      </c>
      <c r="J1629" t="s">
        <v>3464</v>
      </c>
      <c r="K1629" s="19" t="str">
        <f t="shared" si="150"/>
        <v>m</v>
      </c>
      <c r="L1629" s="19" t="str">
        <f t="shared" si="154"/>
        <v>WC</v>
      </c>
      <c r="M1629" s="19" t="str">
        <f t="shared" si="155"/>
        <v>2024</v>
      </c>
      <c r="N1629" s="19" t="str">
        <f t="shared" si="151"/>
        <v>2024 WC 2</v>
      </c>
      <c r="O1629" s="19">
        <f>INDEX('Points ref'!B:B, MATCH($N1629, 'Points ref'!A:A, 0))</f>
        <v>210</v>
      </c>
      <c r="P1629" s="21" t="str">
        <f t="shared" si="152"/>
        <v>[ESP] BLANCO  RODRIGUEZ, Juan Luis (a621fb1e)</v>
      </c>
      <c r="Q1629" s="30">
        <f t="shared" ca="1" si="153"/>
        <v>67</v>
      </c>
    </row>
    <row r="1630" spans="1:17" x14ac:dyDescent="0.2">
      <c r="A1630" t="s">
        <v>1503</v>
      </c>
      <c r="B1630" t="s">
        <v>1220</v>
      </c>
      <c r="C1630" t="s">
        <v>1504</v>
      </c>
      <c r="D1630" t="s">
        <v>1505</v>
      </c>
      <c r="E1630">
        <v>1</v>
      </c>
      <c r="F1630" s="28">
        <v>20750</v>
      </c>
      <c r="G1630" t="s">
        <v>797</v>
      </c>
      <c r="H1630" t="s">
        <v>34</v>
      </c>
      <c r="I1630">
        <v>3</v>
      </c>
      <c r="J1630" t="s">
        <v>3464</v>
      </c>
      <c r="K1630" s="19" t="str">
        <f t="shared" si="150"/>
        <v>m</v>
      </c>
      <c r="L1630" s="19" t="str">
        <f t="shared" si="154"/>
        <v>WC</v>
      </c>
      <c r="M1630" s="19" t="str">
        <f t="shared" si="155"/>
        <v>2024</v>
      </c>
      <c r="N1630" s="19" t="str">
        <f t="shared" si="151"/>
        <v>2024 WC 3</v>
      </c>
      <c r="O1630" s="19">
        <f>INDEX('Points ref'!B:B, MATCH($N1630, 'Points ref'!A:A, 0))</f>
        <v>140</v>
      </c>
      <c r="P1630" s="21" t="str">
        <f t="shared" si="152"/>
        <v>[ARG] RENEDO, Alberto (c69acdb6)</v>
      </c>
      <c r="Q1630" s="30">
        <f t="shared" ca="1" si="153"/>
        <v>69</v>
      </c>
    </row>
    <row r="1631" spans="1:17" x14ac:dyDescent="0.2">
      <c r="A1631" t="s">
        <v>1506</v>
      </c>
      <c r="B1631" t="s">
        <v>16</v>
      </c>
      <c r="C1631" t="s">
        <v>1507</v>
      </c>
      <c r="D1631" t="s">
        <v>1508</v>
      </c>
      <c r="E1631">
        <v>1</v>
      </c>
      <c r="F1631" s="28">
        <v>20287</v>
      </c>
      <c r="G1631" t="s">
        <v>797</v>
      </c>
      <c r="H1631" t="s">
        <v>34</v>
      </c>
      <c r="I1631">
        <v>3</v>
      </c>
      <c r="J1631" t="s">
        <v>3464</v>
      </c>
      <c r="K1631" s="19" t="str">
        <f t="shared" si="150"/>
        <v>m</v>
      </c>
      <c r="L1631" s="19" t="str">
        <f t="shared" si="154"/>
        <v>WC</v>
      </c>
      <c r="M1631" s="19" t="str">
        <f t="shared" si="155"/>
        <v>2024</v>
      </c>
      <c r="N1631" s="19" t="str">
        <f t="shared" si="151"/>
        <v>2024 WC 3</v>
      </c>
      <c r="O1631" s="19">
        <f>INDEX('Points ref'!B:B, MATCH($N1631, 'Points ref'!A:A, 0))</f>
        <v>140</v>
      </c>
      <c r="P1631" s="21" t="str">
        <f t="shared" si="152"/>
        <v>[FRA] SIKIRDJI, LAURENT (d4998bcd)</v>
      </c>
      <c r="Q1631" s="30">
        <f t="shared" ca="1" si="153"/>
        <v>70</v>
      </c>
    </row>
    <row r="1632" spans="1:17" x14ac:dyDescent="0.2">
      <c r="A1632" t="s">
        <v>2248</v>
      </c>
      <c r="B1632" t="s">
        <v>16</v>
      </c>
      <c r="C1632" t="s">
        <v>2249</v>
      </c>
      <c r="D1632" t="s">
        <v>2250</v>
      </c>
      <c r="E1632">
        <v>1</v>
      </c>
      <c r="F1632" s="28">
        <v>21581</v>
      </c>
      <c r="G1632" t="s">
        <v>797</v>
      </c>
      <c r="H1632" t="s">
        <v>51</v>
      </c>
      <c r="I1632">
        <v>1</v>
      </c>
      <c r="J1632" t="s">
        <v>3464</v>
      </c>
      <c r="K1632" s="19" t="str">
        <f t="shared" si="150"/>
        <v>m</v>
      </c>
      <c r="L1632" s="19" t="str">
        <f t="shared" si="154"/>
        <v>WC</v>
      </c>
      <c r="M1632" s="19" t="str">
        <f t="shared" si="155"/>
        <v>2024</v>
      </c>
      <c r="N1632" s="19" t="str">
        <f t="shared" si="151"/>
        <v>2024 WC 1</v>
      </c>
      <c r="O1632" s="19">
        <f>INDEX('Points ref'!B:B, MATCH($N1632, 'Points ref'!A:A, 0))</f>
        <v>350</v>
      </c>
      <c r="P1632" s="21" t="str">
        <f t="shared" si="152"/>
        <v>[FRA] HALABI, Mohamed (87b78d91)</v>
      </c>
      <c r="Q1632" s="30">
        <f t="shared" ca="1" si="153"/>
        <v>66</v>
      </c>
    </row>
    <row r="1633" spans="1:17" x14ac:dyDescent="0.2">
      <c r="A1633" t="s">
        <v>3922</v>
      </c>
      <c r="B1633" t="s">
        <v>1195</v>
      </c>
      <c r="C1633" t="s">
        <v>3923</v>
      </c>
      <c r="D1633" t="s">
        <v>3924</v>
      </c>
      <c r="E1633">
        <v>1</v>
      </c>
      <c r="F1633" s="28">
        <v>20939</v>
      </c>
      <c r="G1633" t="s">
        <v>797</v>
      </c>
      <c r="H1633" t="s">
        <v>51</v>
      </c>
      <c r="I1633">
        <v>2</v>
      </c>
      <c r="J1633" t="s">
        <v>3464</v>
      </c>
      <c r="K1633" s="19" t="str">
        <f t="shared" si="150"/>
        <v>m</v>
      </c>
      <c r="L1633" s="19" t="str">
        <f t="shared" si="154"/>
        <v>WC</v>
      </c>
      <c r="M1633" s="19" t="str">
        <f t="shared" si="155"/>
        <v>2024</v>
      </c>
      <c r="N1633" s="19" t="str">
        <f t="shared" si="151"/>
        <v>2024 WC 2</v>
      </c>
      <c r="O1633" s="19">
        <f>INDEX('Points ref'!B:B, MATCH($N1633, 'Points ref'!A:A, 0))</f>
        <v>210</v>
      </c>
      <c r="P1633" s="21" t="str">
        <f t="shared" si="152"/>
        <v>[USA] MACKEY, Arling (94525dde)</v>
      </c>
      <c r="Q1633" s="30">
        <f t="shared" ca="1" si="153"/>
        <v>68</v>
      </c>
    </row>
    <row r="1634" spans="1:17" x14ac:dyDescent="0.2">
      <c r="A1634" t="s">
        <v>3925</v>
      </c>
      <c r="B1634" t="s">
        <v>1277</v>
      </c>
      <c r="C1634" t="s">
        <v>3926</v>
      </c>
      <c r="D1634" t="s">
        <v>3927</v>
      </c>
      <c r="E1634">
        <v>1</v>
      </c>
      <c r="F1634" s="28">
        <v>21282</v>
      </c>
      <c r="G1634" t="s">
        <v>797</v>
      </c>
      <c r="H1634" t="s">
        <v>51</v>
      </c>
      <c r="I1634">
        <v>3</v>
      </c>
      <c r="J1634" t="s">
        <v>3464</v>
      </c>
      <c r="K1634" s="19" t="str">
        <f t="shared" si="150"/>
        <v>m</v>
      </c>
      <c r="L1634" s="19" t="str">
        <f t="shared" si="154"/>
        <v>WC</v>
      </c>
      <c r="M1634" s="19" t="str">
        <f t="shared" si="155"/>
        <v>2024</v>
      </c>
      <c r="N1634" s="19" t="str">
        <f t="shared" si="151"/>
        <v>2024 WC 3</v>
      </c>
      <c r="O1634" s="19">
        <f>INDEX('Points ref'!B:B, MATCH($N1634, 'Points ref'!A:A, 0))</f>
        <v>140</v>
      </c>
      <c r="P1634" s="21" t="str">
        <f t="shared" si="152"/>
        <v>[CAN] HAMER, Kevin (d2681e46)</v>
      </c>
      <c r="Q1634" s="30">
        <f t="shared" ca="1" si="153"/>
        <v>67</v>
      </c>
    </row>
    <row r="1635" spans="1:17" x14ac:dyDescent="0.2">
      <c r="A1635" t="s">
        <v>812</v>
      </c>
      <c r="B1635" t="s">
        <v>31</v>
      </c>
      <c r="C1635" t="s">
        <v>813</v>
      </c>
      <c r="D1635" t="s">
        <v>814</v>
      </c>
      <c r="E1635">
        <v>1</v>
      </c>
      <c r="F1635" s="28">
        <v>21450</v>
      </c>
      <c r="G1635" t="s">
        <v>797</v>
      </c>
      <c r="H1635" t="s">
        <v>51</v>
      </c>
      <c r="I1635">
        <v>3</v>
      </c>
      <c r="J1635" t="s">
        <v>3464</v>
      </c>
      <c r="K1635" s="19" t="str">
        <f t="shared" si="150"/>
        <v>m</v>
      </c>
      <c r="L1635" s="19" t="str">
        <f t="shared" si="154"/>
        <v>WC</v>
      </c>
      <c r="M1635" s="19" t="str">
        <f t="shared" si="155"/>
        <v>2024</v>
      </c>
      <c r="N1635" s="19" t="str">
        <f t="shared" si="151"/>
        <v>2024 WC 3</v>
      </c>
      <c r="O1635" s="19">
        <f>INDEX('Points ref'!B:B, MATCH($N1635, 'Points ref'!A:A, 0))</f>
        <v>140</v>
      </c>
      <c r="P1635" s="21" t="str">
        <f t="shared" si="152"/>
        <v>[GEO] TSIPIANI, Gigla (666ec9f7)</v>
      </c>
      <c r="Q1635" s="30">
        <f t="shared" ca="1" si="153"/>
        <v>67</v>
      </c>
    </row>
    <row r="1636" spans="1:17" x14ac:dyDescent="0.2">
      <c r="A1636" t="s">
        <v>725</v>
      </c>
      <c r="B1636" t="s">
        <v>287</v>
      </c>
      <c r="C1636" t="s">
        <v>726</v>
      </c>
      <c r="D1636" t="s">
        <v>727</v>
      </c>
      <c r="E1636">
        <v>1</v>
      </c>
      <c r="F1636" s="28">
        <v>21633</v>
      </c>
      <c r="G1636" t="s">
        <v>797</v>
      </c>
      <c r="H1636" t="s">
        <v>66</v>
      </c>
      <c r="I1636">
        <v>1</v>
      </c>
      <c r="J1636" t="s">
        <v>3464</v>
      </c>
      <c r="K1636" s="19" t="str">
        <f t="shared" si="150"/>
        <v>m</v>
      </c>
      <c r="L1636" s="19" t="str">
        <f t="shared" si="154"/>
        <v>WC</v>
      </c>
      <c r="M1636" s="19" t="str">
        <f t="shared" si="155"/>
        <v>2024</v>
      </c>
      <c r="N1636" s="19" t="str">
        <f t="shared" si="151"/>
        <v>2024 WC 1</v>
      </c>
      <c r="O1636" s="19">
        <f>INDEX('Points ref'!B:B, MATCH($N1636, 'Points ref'!A:A, 0))</f>
        <v>350</v>
      </c>
      <c r="P1636" s="21" t="str">
        <f t="shared" si="152"/>
        <v>[AUT] KURZ, Reinhold (e3351734)</v>
      </c>
      <c r="Q1636" s="30">
        <f t="shared" ca="1" si="153"/>
        <v>66</v>
      </c>
    </row>
    <row r="1637" spans="1:17" x14ac:dyDescent="0.2">
      <c r="A1637" t="s">
        <v>3928</v>
      </c>
      <c r="B1637" t="s">
        <v>936</v>
      </c>
      <c r="C1637" t="s">
        <v>3929</v>
      </c>
      <c r="D1637" t="s">
        <v>635</v>
      </c>
      <c r="E1637">
        <v>1</v>
      </c>
      <c r="F1637" s="28">
        <v>20646</v>
      </c>
      <c r="G1637" t="s">
        <v>797</v>
      </c>
      <c r="H1637" t="s">
        <v>66</v>
      </c>
      <c r="I1637">
        <v>2</v>
      </c>
      <c r="J1637" t="s">
        <v>3464</v>
      </c>
      <c r="K1637" s="19" t="str">
        <f t="shared" si="150"/>
        <v>m</v>
      </c>
      <c r="L1637" s="19" t="str">
        <f t="shared" si="154"/>
        <v>WC</v>
      </c>
      <c r="M1637" s="19" t="str">
        <f t="shared" si="155"/>
        <v>2024</v>
      </c>
      <c r="N1637" s="19" t="str">
        <f t="shared" si="151"/>
        <v>2024 WC 2</v>
      </c>
      <c r="O1637" s="19">
        <f>INDEX('Points ref'!B:B, MATCH($N1637, 'Points ref'!A:A, 0))</f>
        <v>210</v>
      </c>
      <c r="P1637" s="21" t="str">
        <f t="shared" si="152"/>
        <v>[BRA] ALENCAR, Marco (64b2d222)</v>
      </c>
      <c r="Q1637" s="30">
        <f t="shared" ca="1" si="153"/>
        <v>69</v>
      </c>
    </row>
    <row r="1638" spans="1:17" x14ac:dyDescent="0.2">
      <c r="A1638" t="s">
        <v>821</v>
      </c>
      <c r="B1638" t="s">
        <v>53</v>
      </c>
      <c r="C1638" t="s">
        <v>822</v>
      </c>
      <c r="D1638" t="s">
        <v>823</v>
      </c>
      <c r="E1638">
        <v>1</v>
      </c>
      <c r="F1638" s="28">
        <v>20401</v>
      </c>
      <c r="G1638" t="s">
        <v>797</v>
      </c>
      <c r="H1638" t="s">
        <v>66</v>
      </c>
      <c r="I1638">
        <v>3</v>
      </c>
      <c r="J1638" t="s">
        <v>3464</v>
      </c>
      <c r="K1638" s="19" t="str">
        <f t="shared" si="150"/>
        <v>m</v>
      </c>
      <c r="L1638" s="19" t="str">
        <f t="shared" si="154"/>
        <v>WC</v>
      </c>
      <c r="M1638" s="19" t="str">
        <f t="shared" si="155"/>
        <v>2024</v>
      </c>
      <c r="N1638" s="19" t="str">
        <f t="shared" si="151"/>
        <v>2024 WC 3</v>
      </c>
      <c r="O1638" s="19">
        <f>INDEX('Points ref'!B:B, MATCH($N1638, 'Points ref'!A:A, 0))</f>
        <v>140</v>
      </c>
      <c r="P1638" s="21" t="str">
        <f t="shared" si="152"/>
        <v>[GER] ZOELLNER, Manfred (5e2a6151)</v>
      </c>
      <c r="Q1638" s="30">
        <f t="shared" ca="1" si="153"/>
        <v>70</v>
      </c>
    </row>
    <row r="1639" spans="1:17" x14ac:dyDescent="0.2">
      <c r="A1639" t="s">
        <v>3930</v>
      </c>
      <c r="B1639" t="s">
        <v>1195</v>
      </c>
      <c r="C1639" t="s">
        <v>3931</v>
      </c>
      <c r="D1639" t="s">
        <v>967</v>
      </c>
      <c r="E1639">
        <v>1</v>
      </c>
      <c r="F1639" s="28">
        <v>21695</v>
      </c>
      <c r="G1639" t="s">
        <v>797</v>
      </c>
      <c r="H1639" t="s">
        <v>66</v>
      </c>
      <c r="I1639">
        <v>3</v>
      </c>
      <c r="J1639" t="s">
        <v>3464</v>
      </c>
      <c r="K1639" s="19" t="str">
        <f t="shared" si="150"/>
        <v>m</v>
      </c>
      <c r="L1639" s="19" t="str">
        <f t="shared" si="154"/>
        <v>WC</v>
      </c>
      <c r="M1639" s="19" t="str">
        <f t="shared" si="155"/>
        <v>2024</v>
      </c>
      <c r="N1639" s="19" t="str">
        <f t="shared" si="151"/>
        <v>2024 WC 3</v>
      </c>
      <c r="O1639" s="19">
        <f>INDEX('Points ref'!B:B, MATCH($N1639, 'Points ref'!A:A, 0))</f>
        <v>140</v>
      </c>
      <c r="P1639" s="21" t="str">
        <f t="shared" si="152"/>
        <v>[USA] TUERO, Ricardo (fea176ca)</v>
      </c>
      <c r="Q1639" s="30">
        <f t="shared" ca="1" si="153"/>
        <v>66</v>
      </c>
    </row>
    <row r="1640" spans="1:17" x14ac:dyDescent="0.2">
      <c r="A1640" t="s">
        <v>737</v>
      </c>
      <c r="B1640" t="s">
        <v>36</v>
      </c>
      <c r="C1640" t="s">
        <v>738</v>
      </c>
      <c r="D1640" t="s">
        <v>739</v>
      </c>
      <c r="E1640">
        <v>1</v>
      </c>
      <c r="F1640" s="28">
        <v>21834</v>
      </c>
      <c r="G1640" t="s">
        <v>797</v>
      </c>
      <c r="H1640" t="s">
        <v>79</v>
      </c>
      <c r="I1640">
        <v>1</v>
      </c>
      <c r="J1640" t="s">
        <v>3464</v>
      </c>
      <c r="K1640" s="19" t="str">
        <f t="shared" si="150"/>
        <v>m</v>
      </c>
      <c r="L1640" s="19" t="str">
        <f t="shared" si="154"/>
        <v>WC</v>
      </c>
      <c r="M1640" s="19" t="str">
        <f t="shared" si="155"/>
        <v>2024</v>
      </c>
      <c r="N1640" s="19" t="str">
        <f t="shared" si="151"/>
        <v>2024 WC 1</v>
      </c>
      <c r="O1640" s="19">
        <f>INDEX('Points ref'!B:B, MATCH($N1640, 'Points ref'!A:A, 0))</f>
        <v>350</v>
      </c>
      <c r="P1640" s="21" t="str">
        <f t="shared" si="152"/>
        <v>[AZE] RAJABLI, Farhad (1ab159e4)</v>
      </c>
      <c r="Q1640" s="30">
        <f t="shared" ca="1" si="153"/>
        <v>66</v>
      </c>
    </row>
    <row r="1641" spans="1:17" x14ac:dyDescent="0.2">
      <c r="A1641" t="s">
        <v>1532</v>
      </c>
      <c r="B1641" t="s">
        <v>16</v>
      </c>
      <c r="C1641" t="s">
        <v>1533</v>
      </c>
      <c r="D1641" t="s">
        <v>1360</v>
      </c>
      <c r="E1641">
        <v>1</v>
      </c>
      <c r="F1641" s="28">
        <v>20727</v>
      </c>
      <c r="G1641" t="s">
        <v>797</v>
      </c>
      <c r="H1641" t="s">
        <v>79</v>
      </c>
      <c r="I1641">
        <v>2</v>
      </c>
      <c r="J1641" t="s">
        <v>3464</v>
      </c>
      <c r="K1641" s="19" t="str">
        <f t="shared" si="150"/>
        <v>m</v>
      </c>
      <c r="L1641" s="19" t="str">
        <f t="shared" si="154"/>
        <v>WC</v>
      </c>
      <c r="M1641" s="19" t="str">
        <f t="shared" si="155"/>
        <v>2024</v>
      </c>
      <c r="N1641" s="19" t="str">
        <f t="shared" si="151"/>
        <v>2024 WC 2</v>
      </c>
      <c r="O1641" s="19">
        <f>INDEX('Points ref'!B:B, MATCH($N1641, 'Points ref'!A:A, 0))</f>
        <v>210</v>
      </c>
      <c r="P1641" s="21" t="str">
        <f t="shared" si="152"/>
        <v>[FRA] DAYEZ, Alain (f7d9e51e)</v>
      </c>
      <c r="Q1641" s="30">
        <f t="shared" ca="1" si="153"/>
        <v>69</v>
      </c>
    </row>
    <row r="1642" spans="1:17" x14ac:dyDescent="0.2">
      <c r="A1642" t="s">
        <v>838</v>
      </c>
      <c r="B1642" t="s">
        <v>53</v>
      </c>
      <c r="C1642" t="s">
        <v>839</v>
      </c>
      <c r="D1642" t="s">
        <v>840</v>
      </c>
      <c r="E1642">
        <v>1</v>
      </c>
      <c r="F1642" s="28">
        <v>21502</v>
      </c>
      <c r="G1642" t="s">
        <v>797</v>
      </c>
      <c r="H1642" t="s">
        <v>79</v>
      </c>
      <c r="I1642">
        <v>3</v>
      </c>
      <c r="J1642" t="s">
        <v>3464</v>
      </c>
      <c r="K1642" s="19" t="str">
        <f t="shared" si="150"/>
        <v>m</v>
      </c>
      <c r="L1642" s="19" t="str">
        <f t="shared" si="154"/>
        <v>WC</v>
      </c>
      <c r="M1642" s="19" t="str">
        <f t="shared" si="155"/>
        <v>2024</v>
      </c>
      <c r="N1642" s="19" t="str">
        <f t="shared" si="151"/>
        <v>2024 WC 3</v>
      </c>
      <c r="O1642" s="19">
        <f>INDEX('Points ref'!B:B, MATCH($N1642, 'Points ref'!A:A, 0))</f>
        <v>140</v>
      </c>
      <c r="P1642" s="21" t="str">
        <f t="shared" si="152"/>
        <v>[GER] HINTERLEITNER, Wolfgang (da98d13b)</v>
      </c>
      <c r="Q1642" s="30">
        <f t="shared" ca="1" si="153"/>
        <v>67</v>
      </c>
    </row>
    <row r="1643" spans="1:17" x14ac:dyDescent="0.2">
      <c r="A1643" t="s">
        <v>3932</v>
      </c>
      <c r="B1643" t="s">
        <v>936</v>
      </c>
      <c r="C1643" t="s">
        <v>3933</v>
      </c>
      <c r="D1643" t="s">
        <v>3934</v>
      </c>
      <c r="E1643">
        <v>1</v>
      </c>
      <c r="F1643" s="28">
        <v>20188</v>
      </c>
      <c r="G1643" t="s">
        <v>797</v>
      </c>
      <c r="H1643" t="s">
        <v>79</v>
      </c>
      <c r="I1643">
        <v>3</v>
      </c>
      <c r="J1643" t="s">
        <v>3464</v>
      </c>
      <c r="K1643" s="19" t="str">
        <f t="shared" si="150"/>
        <v>m</v>
      </c>
      <c r="L1643" s="19" t="str">
        <f t="shared" si="154"/>
        <v>WC</v>
      </c>
      <c r="M1643" s="19" t="str">
        <f t="shared" si="155"/>
        <v>2024</v>
      </c>
      <c r="N1643" s="19" t="str">
        <f t="shared" si="151"/>
        <v>2024 WC 3</v>
      </c>
      <c r="O1643" s="19">
        <f>INDEX('Points ref'!B:B, MATCH($N1643, 'Points ref'!A:A, 0))</f>
        <v>140</v>
      </c>
      <c r="P1643" s="21" t="str">
        <f t="shared" si="152"/>
        <v>[BRA] BARBOZA, Braulio (1cef2ec8)</v>
      </c>
      <c r="Q1643" s="30">
        <f t="shared" ca="1" si="153"/>
        <v>70</v>
      </c>
    </row>
    <row r="1644" spans="1:17" x14ac:dyDescent="0.2">
      <c r="A1644" t="s">
        <v>3935</v>
      </c>
      <c r="B1644" t="s">
        <v>3936</v>
      </c>
      <c r="C1644" t="s">
        <v>1541</v>
      </c>
      <c r="D1644" t="s">
        <v>1542</v>
      </c>
      <c r="E1644">
        <v>1</v>
      </c>
      <c r="F1644" s="28">
        <v>20198</v>
      </c>
      <c r="G1644" t="s">
        <v>797</v>
      </c>
      <c r="H1644" t="s">
        <v>93</v>
      </c>
      <c r="I1644">
        <v>1</v>
      </c>
      <c r="J1644" t="s">
        <v>3464</v>
      </c>
      <c r="K1644" s="19" t="str">
        <f t="shared" si="150"/>
        <v>m</v>
      </c>
      <c r="L1644" s="19" t="str">
        <f t="shared" si="154"/>
        <v>WC</v>
      </c>
      <c r="M1644" s="19" t="str">
        <f t="shared" si="155"/>
        <v>2024</v>
      </c>
      <c r="N1644" s="19" t="str">
        <f t="shared" si="151"/>
        <v>2024 WC 1</v>
      </c>
      <c r="O1644" s="19">
        <f>INDEX('Points ref'!B:B, MATCH($N1644, 'Points ref'!A:A, 0))</f>
        <v>350</v>
      </c>
      <c r="P1644" s="21" t="str">
        <f t="shared" si="152"/>
        <v>[CUB] TORRES COBAS, Luis (2ede7b13)</v>
      </c>
      <c r="Q1644" s="30">
        <f t="shared" ca="1" si="153"/>
        <v>70</v>
      </c>
    </row>
    <row r="1645" spans="1:17" x14ac:dyDescent="0.2">
      <c r="A1645" t="s">
        <v>3937</v>
      </c>
      <c r="B1645" t="s">
        <v>1277</v>
      </c>
      <c r="C1645" t="s">
        <v>3938</v>
      </c>
      <c r="D1645" t="s">
        <v>3939</v>
      </c>
      <c r="E1645">
        <v>1</v>
      </c>
      <c r="F1645" s="28">
        <v>20775</v>
      </c>
      <c r="G1645" t="s">
        <v>797</v>
      </c>
      <c r="H1645" t="s">
        <v>93</v>
      </c>
      <c r="I1645">
        <v>2</v>
      </c>
      <c r="J1645" t="s">
        <v>3464</v>
      </c>
      <c r="K1645" s="19" t="str">
        <f t="shared" si="150"/>
        <v>m</v>
      </c>
      <c r="L1645" s="19" t="str">
        <f t="shared" si="154"/>
        <v>WC</v>
      </c>
      <c r="M1645" s="19" t="str">
        <f t="shared" si="155"/>
        <v>2024</v>
      </c>
      <c r="N1645" s="19" t="str">
        <f t="shared" si="151"/>
        <v>2024 WC 2</v>
      </c>
      <c r="O1645" s="19">
        <f>INDEX('Points ref'!B:B, MATCH($N1645, 'Points ref'!A:A, 0))</f>
        <v>210</v>
      </c>
      <c r="P1645" s="21" t="str">
        <f t="shared" si="152"/>
        <v>[CAN] ANGUS, Ronald (76824b75)</v>
      </c>
      <c r="Q1645" s="30">
        <f t="shared" ca="1" si="153"/>
        <v>69</v>
      </c>
    </row>
    <row r="1646" spans="1:17" x14ac:dyDescent="0.2">
      <c r="A1646" t="s">
        <v>2254</v>
      </c>
      <c r="B1646" t="s">
        <v>308</v>
      </c>
      <c r="C1646" t="s">
        <v>2255</v>
      </c>
      <c r="D1646" t="s">
        <v>2256</v>
      </c>
      <c r="E1646">
        <v>1</v>
      </c>
      <c r="F1646" s="28">
        <v>21580</v>
      </c>
      <c r="G1646" t="s">
        <v>797</v>
      </c>
      <c r="H1646" t="s">
        <v>93</v>
      </c>
      <c r="I1646">
        <v>3</v>
      </c>
      <c r="J1646" t="s">
        <v>3464</v>
      </c>
      <c r="K1646" s="19" t="str">
        <f t="shared" si="150"/>
        <v>m</v>
      </c>
      <c r="L1646" s="19" t="str">
        <f t="shared" si="154"/>
        <v>WC</v>
      </c>
      <c r="M1646" s="19" t="str">
        <f t="shared" si="155"/>
        <v>2024</v>
      </c>
      <c r="N1646" s="19" t="str">
        <f t="shared" si="151"/>
        <v>2024 WC 3</v>
      </c>
      <c r="O1646" s="19">
        <f>INDEX('Points ref'!B:B, MATCH($N1646, 'Points ref'!A:A, 0))</f>
        <v>140</v>
      </c>
      <c r="P1646" s="21" t="str">
        <f t="shared" si="152"/>
        <v>[BIH] BOZOVIC, Dragan (1ab52c6b)</v>
      </c>
      <c r="Q1646" s="30">
        <f t="shared" ca="1" si="153"/>
        <v>66</v>
      </c>
    </row>
    <row r="1647" spans="1:17" x14ac:dyDescent="0.2">
      <c r="A1647" t="s">
        <v>844</v>
      </c>
      <c r="B1647" t="s">
        <v>400</v>
      </c>
      <c r="C1647" t="s">
        <v>845</v>
      </c>
      <c r="D1647" t="s">
        <v>846</v>
      </c>
      <c r="E1647">
        <v>1</v>
      </c>
      <c r="F1647" s="28">
        <v>20909</v>
      </c>
      <c r="G1647" t="s">
        <v>797</v>
      </c>
      <c r="H1647" t="s">
        <v>106</v>
      </c>
      <c r="I1647">
        <v>1</v>
      </c>
      <c r="J1647" t="s">
        <v>3464</v>
      </c>
      <c r="K1647" s="19" t="str">
        <f t="shared" si="150"/>
        <v>m</v>
      </c>
      <c r="L1647" s="19" t="str">
        <f t="shared" si="154"/>
        <v>WC</v>
      </c>
      <c r="M1647" s="19" t="str">
        <f t="shared" si="155"/>
        <v>2024</v>
      </c>
      <c r="N1647" s="19" t="str">
        <f t="shared" si="151"/>
        <v>2024 WC 1</v>
      </c>
      <c r="O1647" s="19">
        <f>INDEX('Points ref'!B:B, MATCH($N1647, 'Points ref'!A:A, 0))</f>
        <v>350</v>
      </c>
      <c r="P1647" s="21" t="str">
        <f t="shared" si="152"/>
        <v>[SRB] STANISIC, Slavko (bbdb449a)</v>
      </c>
      <c r="Q1647" s="30">
        <f t="shared" ca="1" si="153"/>
        <v>68</v>
      </c>
    </row>
    <row r="1648" spans="1:17" x14ac:dyDescent="0.2">
      <c r="A1648" t="s">
        <v>3940</v>
      </c>
      <c r="B1648" t="s">
        <v>132</v>
      </c>
      <c r="C1648" t="s">
        <v>3941</v>
      </c>
      <c r="D1648" t="s">
        <v>3942</v>
      </c>
      <c r="E1648">
        <v>1</v>
      </c>
      <c r="F1648" s="28">
        <v>21333</v>
      </c>
      <c r="G1648" t="s">
        <v>797</v>
      </c>
      <c r="H1648" t="s">
        <v>106</v>
      </c>
      <c r="I1648">
        <v>2</v>
      </c>
      <c r="J1648" t="s">
        <v>3464</v>
      </c>
      <c r="K1648" s="19" t="str">
        <f t="shared" si="150"/>
        <v>m</v>
      </c>
      <c r="L1648" s="19" t="str">
        <f t="shared" si="154"/>
        <v>WC</v>
      </c>
      <c r="M1648" s="19" t="str">
        <f t="shared" si="155"/>
        <v>2024</v>
      </c>
      <c r="N1648" s="19" t="str">
        <f t="shared" si="151"/>
        <v>2024 WC 2</v>
      </c>
      <c r="O1648" s="19">
        <f>INDEX('Points ref'!B:B, MATCH($N1648, 'Points ref'!A:A, 0))</f>
        <v>210</v>
      </c>
      <c r="P1648" s="21" t="str">
        <f t="shared" si="152"/>
        <v>[GBR] MCCALLUM, Mark (383a9839)</v>
      </c>
      <c r="Q1648" s="30">
        <f t="shared" ca="1" si="153"/>
        <v>67</v>
      </c>
    </row>
    <row r="1649" spans="1:17" x14ac:dyDescent="0.2">
      <c r="A1649" t="s">
        <v>1555</v>
      </c>
      <c r="B1649" t="s">
        <v>16</v>
      </c>
      <c r="C1649" t="s">
        <v>1556</v>
      </c>
      <c r="D1649" t="s">
        <v>1557</v>
      </c>
      <c r="E1649">
        <v>1</v>
      </c>
      <c r="F1649" s="28">
        <v>21257</v>
      </c>
      <c r="G1649" t="s">
        <v>797</v>
      </c>
      <c r="H1649" t="s">
        <v>106</v>
      </c>
      <c r="I1649">
        <v>3</v>
      </c>
      <c r="J1649" t="s">
        <v>3464</v>
      </c>
      <c r="K1649" s="19" t="str">
        <f t="shared" si="150"/>
        <v>m</v>
      </c>
      <c r="L1649" s="19" t="str">
        <f t="shared" si="154"/>
        <v>WC</v>
      </c>
      <c r="M1649" s="19" t="str">
        <f t="shared" si="155"/>
        <v>2024</v>
      </c>
      <c r="N1649" s="19" t="str">
        <f t="shared" si="151"/>
        <v>2024 WC 3</v>
      </c>
      <c r="O1649" s="19">
        <f>INDEX('Points ref'!B:B, MATCH($N1649, 'Points ref'!A:A, 0))</f>
        <v>140</v>
      </c>
      <c r="P1649" s="21" t="str">
        <f t="shared" si="152"/>
        <v>[FRA] ALLOT, Didier (6eaf17d8)</v>
      </c>
      <c r="Q1649" s="30">
        <f t="shared" ca="1" si="153"/>
        <v>67</v>
      </c>
    </row>
    <row r="1650" spans="1:17" x14ac:dyDescent="0.2">
      <c r="A1650" t="s">
        <v>1551</v>
      </c>
      <c r="B1650" t="s">
        <v>1552</v>
      </c>
      <c r="C1650" t="s">
        <v>1553</v>
      </c>
      <c r="D1650" t="s">
        <v>1554</v>
      </c>
      <c r="E1650">
        <v>1</v>
      </c>
      <c r="F1650" s="28">
        <v>20929</v>
      </c>
      <c r="G1650" t="s">
        <v>797</v>
      </c>
      <c r="H1650" t="s">
        <v>106</v>
      </c>
      <c r="I1650">
        <v>3</v>
      </c>
      <c r="J1650" t="s">
        <v>3464</v>
      </c>
      <c r="K1650" s="19" t="str">
        <f t="shared" si="150"/>
        <v>m</v>
      </c>
      <c r="L1650" s="19" t="str">
        <f t="shared" si="154"/>
        <v>WC</v>
      </c>
      <c r="M1650" s="19" t="str">
        <f t="shared" si="155"/>
        <v>2024</v>
      </c>
      <c r="N1650" s="19" t="str">
        <f t="shared" si="151"/>
        <v>2024 WC 3</v>
      </c>
      <c r="O1650" s="19">
        <f>INDEX('Points ref'!B:B, MATCH($N1650, 'Points ref'!A:A, 0))</f>
        <v>140</v>
      </c>
      <c r="P1650" s="21" t="str">
        <f t="shared" si="152"/>
        <v>[IRL] KILLEEN, Dermot (7cd8c4e9)</v>
      </c>
      <c r="Q1650" s="30">
        <f t="shared" ca="1" si="153"/>
        <v>68</v>
      </c>
    </row>
    <row r="1651" spans="1:17" x14ac:dyDescent="0.2">
      <c r="A1651" t="s">
        <v>3943</v>
      </c>
      <c r="B1651" t="s">
        <v>1101</v>
      </c>
      <c r="C1651" t="s">
        <v>3944</v>
      </c>
      <c r="D1651" t="s">
        <v>3945</v>
      </c>
      <c r="E1651">
        <v>2</v>
      </c>
      <c r="F1651" s="28">
        <v>23692</v>
      </c>
      <c r="G1651" t="s">
        <v>1558</v>
      </c>
      <c r="H1651" t="s">
        <v>117</v>
      </c>
      <c r="I1651">
        <v>1</v>
      </c>
      <c r="J1651" t="s">
        <v>3464</v>
      </c>
      <c r="K1651" s="19" t="str">
        <f t="shared" si="150"/>
        <v>w</v>
      </c>
      <c r="L1651" s="19" t="str">
        <f t="shared" si="154"/>
        <v>WC</v>
      </c>
      <c r="M1651" s="19" t="str">
        <f t="shared" si="155"/>
        <v>2024</v>
      </c>
      <c r="N1651" s="19" t="str">
        <f t="shared" si="151"/>
        <v>2024 WC 1</v>
      </c>
      <c r="O1651" s="19">
        <f>INDEX('Points ref'!B:B, MATCH($N1651, 'Points ref'!A:A, 0))</f>
        <v>350</v>
      </c>
      <c r="P1651" s="21" t="str">
        <f t="shared" si="152"/>
        <v>[ANG] LUISA, Silva (6da171f7)</v>
      </c>
      <c r="Q1651" s="30">
        <f t="shared" ca="1" si="153"/>
        <v>61</v>
      </c>
    </row>
    <row r="1652" spans="1:17" x14ac:dyDescent="0.2">
      <c r="A1652" t="s">
        <v>2266</v>
      </c>
      <c r="B1652" t="s">
        <v>132</v>
      </c>
      <c r="C1652" t="s">
        <v>533</v>
      </c>
      <c r="D1652" t="s">
        <v>2267</v>
      </c>
      <c r="E1652">
        <v>2</v>
      </c>
      <c r="F1652" s="28">
        <v>21292</v>
      </c>
      <c r="G1652" t="s">
        <v>1558</v>
      </c>
      <c r="H1652" t="s">
        <v>117</v>
      </c>
      <c r="I1652">
        <v>2</v>
      </c>
      <c r="J1652" t="s">
        <v>3464</v>
      </c>
      <c r="K1652" s="19" t="str">
        <f t="shared" si="150"/>
        <v>w</v>
      </c>
      <c r="L1652" s="19" t="str">
        <f t="shared" si="154"/>
        <v>WC</v>
      </c>
      <c r="M1652" s="19" t="str">
        <f t="shared" si="155"/>
        <v>2024</v>
      </c>
      <c r="N1652" s="19" t="str">
        <f t="shared" si="151"/>
        <v>2024 WC 2</v>
      </c>
      <c r="O1652" s="19">
        <f>INDEX('Points ref'!B:B, MATCH($N1652, 'Points ref'!A:A, 0))</f>
        <v>210</v>
      </c>
      <c r="P1652" s="21" t="str">
        <f t="shared" si="152"/>
        <v>[GBR] ANDREWS, Kay (f87e3b56)</v>
      </c>
      <c r="Q1652" s="30">
        <f t="shared" ca="1" si="153"/>
        <v>67</v>
      </c>
    </row>
    <row r="1653" spans="1:17" x14ac:dyDescent="0.2">
      <c r="A1653" t="s">
        <v>782</v>
      </c>
      <c r="B1653" t="s">
        <v>53</v>
      </c>
      <c r="C1653" t="s">
        <v>783</v>
      </c>
      <c r="D1653" t="s">
        <v>784</v>
      </c>
      <c r="E1653">
        <v>2</v>
      </c>
      <c r="F1653" s="28">
        <v>22966</v>
      </c>
      <c r="G1653" t="s">
        <v>1558</v>
      </c>
      <c r="H1653" t="s">
        <v>117</v>
      </c>
      <c r="I1653">
        <v>3</v>
      </c>
      <c r="J1653" t="s">
        <v>3464</v>
      </c>
      <c r="K1653" s="19" t="str">
        <f t="shared" si="150"/>
        <v>w</v>
      </c>
      <c r="L1653" s="19" t="str">
        <f t="shared" si="154"/>
        <v>WC</v>
      </c>
      <c r="M1653" s="19" t="str">
        <f t="shared" si="155"/>
        <v>2024</v>
      </c>
      <c r="N1653" s="19" t="str">
        <f t="shared" si="151"/>
        <v>2024 WC 3</v>
      </c>
      <c r="O1653" s="19">
        <f>INDEX('Points ref'!B:B, MATCH($N1653, 'Points ref'!A:A, 0))</f>
        <v>140</v>
      </c>
      <c r="P1653" s="21" t="str">
        <f t="shared" si="152"/>
        <v>[GER] MACHULIK, Astrid (2e38d874)</v>
      </c>
      <c r="Q1653" s="30">
        <f t="shared" ca="1" si="153"/>
        <v>63</v>
      </c>
    </row>
    <row r="1654" spans="1:17" x14ac:dyDescent="0.2">
      <c r="A1654" t="s">
        <v>1497</v>
      </c>
      <c r="B1654" t="s">
        <v>1195</v>
      </c>
      <c r="C1654" t="s">
        <v>1498</v>
      </c>
      <c r="D1654" t="s">
        <v>1499</v>
      </c>
      <c r="E1654">
        <v>1</v>
      </c>
      <c r="F1654" s="28">
        <v>20068</v>
      </c>
      <c r="G1654" t="s">
        <v>854</v>
      </c>
      <c r="H1654" t="s">
        <v>20</v>
      </c>
      <c r="I1654">
        <v>1</v>
      </c>
      <c r="J1654" t="s">
        <v>3464</v>
      </c>
      <c r="K1654" s="19" t="str">
        <f t="shared" si="150"/>
        <v>m</v>
      </c>
      <c r="L1654" s="19" t="str">
        <f t="shared" si="154"/>
        <v>WC</v>
      </c>
      <c r="M1654" s="19" t="str">
        <f t="shared" si="155"/>
        <v>2024</v>
      </c>
      <c r="N1654" s="19" t="str">
        <f t="shared" si="151"/>
        <v>2024 WC 1</v>
      </c>
      <c r="O1654" s="19">
        <f>INDEX('Points ref'!B:B, MATCH($N1654, 'Points ref'!A:A, 0))</f>
        <v>350</v>
      </c>
      <c r="P1654" s="21" t="str">
        <f t="shared" si="152"/>
        <v>[USA] NORTH, Sandy (ed3dc78d)</v>
      </c>
      <c r="Q1654" s="30">
        <f t="shared" ca="1" si="153"/>
        <v>71</v>
      </c>
    </row>
    <row r="1655" spans="1:17" x14ac:dyDescent="0.2">
      <c r="A1655" t="s">
        <v>798</v>
      </c>
      <c r="B1655" t="s">
        <v>188</v>
      </c>
      <c r="C1655" t="s">
        <v>799</v>
      </c>
      <c r="D1655" t="s">
        <v>800</v>
      </c>
      <c r="E1655">
        <v>1</v>
      </c>
      <c r="F1655" s="28">
        <v>19791</v>
      </c>
      <c r="G1655" t="s">
        <v>854</v>
      </c>
      <c r="H1655" t="s">
        <v>20</v>
      </c>
      <c r="I1655">
        <v>2</v>
      </c>
      <c r="J1655" t="s">
        <v>3464</v>
      </c>
      <c r="K1655" s="19" t="str">
        <f t="shared" si="150"/>
        <v>m</v>
      </c>
      <c r="L1655" s="19" t="str">
        <f t="shared" si="154"/>
        <v>WC</v>
      </c>
      <c r="M1655" s="19" t="str">
        <f t="shared" si="155"/>
        <v>2024</v>
      </c>
      <c r="N1655" s="19" t="str">
        <f t="shared" si="151"/>
        <v>2024 WC 2</v>
      </c>
      <c r="O1655" s="19">
        <f>INDEX('Points ref'!B:B, MATCH($N1655, 'Points ref'!A:A, 0))</f>
        <v>210</v>
      </c>
      <c r="P1655" s="21" t="str">
        <f t="shared" si="152"/>
        <v>[SUI] NESSENSOHN, Hans (891b99c9)</v>
      </c>
      <c r="Q1655" s="30">
        <f t="shared" ca="1" si="153"/>
        <v>71</v>
      </c>
    </row>
    <row r="1656" spans="1:17" x14ac:dyDescent="0.2">
      <c r="A1656" t="s">
        <v>3946</v>
      </c>
      <c r="B1656" t="s">
        <v>1195</v>
      </c>
      <c r="C1656" t="s">
        <v>3947</v>
      </c>
      <c r="D1656" t="s">
        <v>3948</v>
      </c>
      <c r="E1656">
        <v>1</v>
      </c>
      <c r="F1656" s="28">
        <v>17474</v>
      </c>
      <c r="G1656" t="s">
        <v>854</v>
      </c>
      <c r="H1656" t="s">
        <v>20</v>
      </c>
      <c r="I1656">
        <v>3</v>
      </c>
      <c r="J1656" t="s">
        <v>3464</v>
      </c>
      <c r="K1656" s="19" t="str">
        <f t="shared" si="150"/>
        <v>m</v>
      </c>
      <c r="L1656" s="19" t="str">
        <f t="shared" si="154"/>
        <v>WC</v>
      </c>
      <c r="M1656" s="19" t="str">
        <f t="shared" si="155"/>
        <v>2024</v>
      </c>
      <c r="N1656" s="19" t="str">
        <f t="shared" si="151"/>
        <v>2024 WC 3</v>
      </c>
      <c r="O1656" s="19">
        <f>INDEX('Points ref'!B:B, MATCH($N1656, 'Points ref'!A:A, 0))</f>
        <v>140</v>
      </c>
      <c r="P1656" s="21" t="str">
        <f t="shared" si="152"/>
        <v>[USA] BUNASAWA, Noriaki (359ee353)</v>
      </c>
      <c r="Q1656" s="30">
        <f t="shared" ca="1" si="153"/>
        <v>78</v>
      </c>
    </row>
    <row r="1657" spans="1:17" x14ac:dyDescent="0.2">
      <c r="A1657" t="s">
        <v>3949</v>
      </c>
      <c r="B1657" t="s">
        <v>174</v>
      </c>
      <c r="C1657" t="s">
        <v>3950</v>
      </c>
      <c r="D1657" t="s">
        <v>3951</v>
      </c>
      <c r="E1657">
        <v>1</v>
      </c>
      <c r="F1657" s="28">
        <v>19535</v>
      </c>
      <c r="G1657" t="s">
        <v>854</v>
      </c>
      <c r="H1657" t="s">
        <v>20</v>
      </c>
      <c r="I1657">
        <v>3</v>
      </c>
      <c r="J1657" t="s">
        <v>3464</v>
      </c>
      <c r="K1657" s="19" t="str">
        <f t="shared" si="150"/>
        <v>m</v>
      </c>
      <c r="L1657" s="19" t="str">
        <f t="shared" si="154"/>
        <v>WC</v>
      </c>
      <c r="M1657" s="19" t="str">
        <f t="shared" si="155"/>
        <v>2024</v>
      </c>
      <c r="N1657" s="19" t="str">
        <f t="shared" si="151"/>
        <v>2024 WC 3</v>
      </c>
      <c r="O1657" s="19">
        <f>INDEX('Points ref'!B:B, MATCH($N1657, 'Points ref'!A:A, 0))</f>
        <v>140</v>
      </c>
      <c r="P1657" s="21" t="str">
        <f t="shared" si="152"/>
        <v>[ESP] VICENTE RAMOS, Julio (79f96a65)</v>
      </c>
      <c r="Q1657" s="30">
        <f t="shared" ca="1" si="153"/>
        <v>72</v>
      </c>
    </row>
    <row r="1658" spans="1:17" x14ac:dyDescent="0.2">
      <c r="A1658" t="s">
        <v>3952</v>
      </c>
      <c r="B1658" t="s">
        <v>437</v>
      </c>
      <c r="C1658" t="s">
        <v>3953</v>
      </c>
      <c r="D1658" t="s">
        <v>1571</v>
      </c>
      <c r="E1658">
        <v>1</v>
      </c>
      <c r="F1658" s="28">
        <v>19919</v>
      </c>
      <c r="G1658" t="s">
        <v>854</v>
      </c>
      <c r="H1658" t="s">
        <v>34</v>
      </c>
      <c r="I1658">
        <v>1</v>
      </c>
      <c r="J1658" t="s">
        <v>3464</v>
      </c>
      <c r="K1658" s="19" t="str">
        <f t="shared" si="150"/>
        <v>m</v>
      </c>
      <c r="L1658" s="19" t="str">
        <f t="shared" si="154"/>
        <v>WC</v>
      </c>
      <c r="M1658" s="19" t="str">
        <f t="shared" si="155"/>
        <v>2024</v>
      </c>
      <c r="N1658" s="19" t="str">
        <f t="shared" si="151"/>
        <v>2024 WC 1</v>
      </c>
      <c r="O1658" s="19">
        <f>INDEX('Points ref'!B:B, MATCH($N1658, 'Points ref'!A:A, 0))</f>
        <v>350</v>
      </c>
      <c r="P1658" s="21" t="str">
        <f t="shared" si="152"/>
        <v>[POR] GOMES, Jose (67bd86b1)</v>
      </c>
      <c r="Q1658" s="30">
        <f t="shared" ca="1" si="153"/>
        <v>71</v>
      </c>
    </row>
    <row r="1659" spans="1:17" x14ac:dyDescent="0.2">
      <c r="A1659" t="s">
        <v>858</v>
      </c>
      <c r="B1659" t="s">
        <v>53</v>
      </c>
      <c r="C1659" t="s">
        <v>859</v>
      </c>
      <c r="D1659" t="s">
        <v>860</v>
      </c>
      <c r="E1659">
        <v>1</v>
      </c>
      <c r="F1659" s="28">
        <v>19360</v>
      </c>
      <c r="G1659" t="s">
        <v>854</v>
      </c>
      <c r="H1659" t="s">
        <v>34</v>
      </c>
      <c r="I1659">
        <v>2</v>
      </c>
      <c r="J1659" t="s">
        <v>3464</v>
      </c>
      <c r="K1659" s="19" t="str">
        <f t="shared" si="150"/>
        <v>m</v>
      </c>
      <c r="L1659" s="19" t="str">
        <f t="shared" si="154"/>
        <v>WC</v>
      </c>
      <c r="M1659" s="19" t="str">
        <f t="shared" si="155"/>
        <v>2024</v>
      </c>
      <c r="N1659" s="19" t="str">
        <f t="shared" si="151"/>
        <v>2024 WC 2</v>
      </c>
      <c r="O1659" s="19">
        <f>INDEX('Points ref'!B:B, MATCH($N1659, 'Points ref'!A:A, 0))</f>
        <v>210</v>
      </c>
      <c r="P1659" s="21" t="str">
        <f t="shared" si="152"/>
        <v>[GER] HUBER, Willy (f576e6eb)</v>
      </c>
      <c r="Q1659" s="30">
        <f t="shared" ca="1" si="153"/>
        <v>72</v>
      </c>
    </row>
    <row r="1660" spans="1:17" x14ac:dyDescent="0.2">
      <c r="A1660" t="s">
        <v>3954</v>
      </c>
      <c r="B1660" t="s">
        <v>999</v>
      </c>
      <c r="C1660" t="s">
        <v>3955</v>
      </c>
      <c r="D1660" t="s">
        <v>3956</v>
      </c>
      <c r="E1660">
        <v>1</v>
      </c>
      <c r="F1660" s="28">
        <v>19715</v>
      </c>
      <c r="G1660" t="s">
        <v>854</v>
      </c>
      <c r="H1660" t="s">
        <v>34</v>
      </c>
      <c r="I1660">
        <v>3</v>
      </c>
      <c r="J1660" t="s">
        <v>3464</v>
      </c>
      <c r="K1660" s="19" t="str">
        <f t="shared" si="150"/>
        <v>m</v>
      </c>
      <c r="L1660" s="19" t="str">
        <f t="shared" si="154"/>
        <v>WC</v>
      </c>
      <c r="M1660" s="19" t="str">
        <f t="shared" si="155"/>
        <v>2024</v>
      </c>
      <c r="N1660" s="19" t="str">
        <f t="shared" si="151"/>
        <v>2024 WC 3</v>
      </c>
      <c r="O1660" s="19">
        <f>INDEX('Points ref'!B:B, MATCH($N1660, 'Points ref'!A:A, 0))</f>
        <v>140</v>
      </c>
      <c r="P1660" s="21" t="str">
        <f t="shared" si="152"/>
        <v>[MGL] LKHAGVATSEDENISH, Zandan (9f93a9bf)</v>
      </c>
      <c r="Q1660" s="30">
        <f t="shared" ca="1" si="153"/>
        <v>72</v>
      </c>
    </row>
    <row r="1661" spans="1:17" x14ac:dyDescent="0.2">
      <c r="A1661" t="s">
        <v>3957</v>
      </c>
      <c r="B1661" t="s">
        <v>1230</v>
      </c>
      <c r="C1661" t="s">
        <v>3958</v>
      </c>
      <c r="D1661" t="s">
        <v>1288</v>
      </c>
      <c r="E1661">
        <v>1</v>
      </c>
      <c r="F1661" s="28">
        <v>18955</v>
      </c>
      <c r="G1661" t="s">
        <v>854</v>
      </c>
      <c r="H1661" t="s">
        <v>34</v>
      </c>
      <c r="I1661">
        <v>3</v>
      </c>
      <c r="J1661" t="s">
        <v>3464</v>
      </c>
      <c r="K1661" s="19" t="str">
        <f t="shared" si="150"/>
        <v>m</v>
      </c>
      <c r="L1661" s="19" t="str">
        <f t="shared" si="154"/>
        <v>WC</v>
      </c>
      <c r="M1661" s="19" t="str">
        <f t="shared" si="155"/>
        <v>2024</v>
      </c>
      <c r="N1661" s="19" t="str">
        <f t="shared" si="151"/>
        <v>2024 WC 3</v>
      </c>
      <c r="O1661" s="19">
        <f>INDEX('Points ref'!B:B, MATCH($N1661, 'Points ref'!A:A, 0))</f>
        <v>140</v>
      </c>
      <c r="P1661" s="21" t="str">
        <f t="shared" si="152"/>
        <v>[JPN] NAGAHIRO, Shinji (7e99c64c)</v>
      </c>
      <c r="Q1661" s="30">
        <f t="shared" ca="1" si="153"/>
        <v>74</v>
      </c>
    </row>
    <row r="1662" spans="1:17" x14ac:dyDescent="0.2">
      <c r="A1662" t="s">
        <v>1578</v>
      </c>
      <c r="B1662" t="s">
        <v>16</v>
      </c>
      <c r="C1662" t="s">
        <v>1579</v>
      </c>
      <c r="D1662" t="s">
        <v>1200</v>
      </c>
      <c r="E1662">
        <v>1</v>
      </c>
      <c r="F1662" s="28">
        <v>18850</v>
      </c>
      <c r="G1662" t="s">
        <v>854</v>
      </c>
      <c r="H1662" t="s">
        <v>51</v>
      </c>
      <c r="I1662">
        <v>1</v>
      </c>
      <c r="J1662" t="s">
        <v>3464</v>
      </c>
      <c r="K1662" s="19" t="str">
        <f t="shared" si="150"/>
        <v>m</v>
      </c>
      <c r="L1662" s="19" t="str">
        <f t="shared" si="154"/>
        <v>WC</v>
      </c>
      <c r="M1662" s="19" t="str">
        <f t="shared" si="155"/>
        <v>2024</v>
      </c>
      <c r="N1662" s="19" t="str">
        <f t="shared" si="151"/>
        <v>2024 WC 1</v>
      </c>
      <c r="O1662" s="19">
        <f>INDEX('Points ref'!B:B, MATCH($N1662, 'Points ref'!A:A, 0))</f>
        <v>350</v>
      </c>
      <c r="P1662" s="21" t="str">
        <f t="shared" si="152"/>
        <v>[FRA] BOTTAZZI, Hubert (79c9e7c6)</v>
      </c>
      <c r="Q1662" s="30">
        <f t="shared" ca="1" si="153"/>
        <v>74</v>
      </c>
    </row>
    <row r="1663" spans="1:17" x14ac:dyDescent="0.2">
      <c r="A1663" t="s">
        <v>1709</v>
      </c>
      <c r="B1663" t="s">
        <v>1341</v>
      </c>
      <c r="C1663" t="s">
        <v>1710</v>
      </c>
      <c r="D1663" t="s">
        <v>1711</v>
      </c>
      <c r="E1663">
        <v>1</v>
      </c>
      <c r="F1663" s="28">
        <v>18765</v>
      </c>
      <c r="G1663" t="s">
        <v>854</v>
      </c>
      <c r="H1663" t="s">
        <v>51</v>
      </c>
      <c r="I1663">
        <v>2</v>
      </c>
      <c r="J1663" t="s">
        <v>3464</v>
      </c>
      <c r="K1663" s="19" t="str">
        <f t="shared" si="150"/>
        <v>m</v>
      </c>
      <c r="L1663" s="19" t="str">
        <f t="shared" si="154"/>
        <v>WC</v>
      </c>
      <c r="M1663" s="19" t="str">
        <f t="shared" si="155"/>
        <v>2024</v>
      </c>
      <c r="N1663" s="19" t="str">
        <f t="shared" si="151"/>
        <v>2024 WC 2</v>
      </c>
      <c r="O1663" s="19">
        <f>INDEX('Points ref'!B:B, MATCH($N1663, 'Points ref'!A:A, 0))</f>
        <v>210</v>
      </c>
      <c r="P1663" s="21" t="str">
        <f t="shared" si="152"/>
        <v>[LAT] KIRSONS, Gunars (4e6d842a)</v>
      </c>
      <c r="Q1663" s="30">
        <f t="shared" ca="1" si="153"/>
        <v>74</v>
      </c>
    </row>
    <row r="1664" spans="1:17" x14ac:dyDescent="0.2">
      <c r="A1664" t="s">
        <v>3959</v>
      </c>
      <c r="B1664" t="s">
        <v>1195</v>
      </c>
      <c r="C1664" t="s">
        <v>3492</v>
      </c>
      <c r="D1664" t="s">
        <v>3960</v>
      </c>
      <c r="E1664">
        <v>1</v>
      </c>
      <c r="F1664" s="28">
        <v>19608</v>
      </c>
      <c r="G1664" t="s">
        <v>854</v>
      </c>
      <c r="H1664" t="s">
        <v>51</v>
      </c>
      <c r="I1664">
        <v>3</v>
      </c>
      <c r="J1664" t="s">
        <v>3464</v>
      </c>
      <c r="K1664" s="19" t="str">
        <f t="shared" si="150"/>
        <v>m</v>
      </c>
      <c r="L1664" s="19" t="str">
        <f t="shared" si="154"/>
        <v>WC</v>
      </c>
      <c r="M1664" s="19" t="str">
        <f t="shared" si="155"/>
        <v>2024</v>
      </c>
      <c r="N1664" s="19" t="str">
        <f t="shared" si="151"/>
        <v>2024 WC 3</v>
      </c>
      <c r="O1664" s="19">
        <f>INDEX('Points ref'!B:B, MATCH($N1664, 'Points ref'!A:A, 0))</f>
        <v>140</v>
      </c>
      <c r="P1664" s="21" t="str">
        <f t="shared" si="152"/>
        <v>[USA] BERLINER, Gary (c433cfff)</v>
      </c>
      <c r="Q1664" s="30">
        <f t="shared" ca="1" si="153"/>
        <v>72</v>
      </c>
    </row>
    <row r="1665" spans="1:17" x14ac:dyDescent="0.2">
      <c r="A1665" t="s">
        <v>867</v>
      </c>
      <c r="B1665" t="s">
        <v>53</v>
      </c>
      <c r="C1665" t="s">
        <v>868</v>
      </c>
      <c r="D1665" t="s">
        <v>840</v>
      </c>
      <c r="E1665">
        <v>1</v>
      </c>
      <c r="F1665" s="28">
        <v>19481</v>
      </c>
      <c r="G1665" t="s">
        <v>854</v>
      </c>
      <c r="H1665" t="s">
        <v>51</v>
      </c>
      <c r="I1665">
        <v>3</v>
      </c>
      <c r="J1665" t="s">
        <v>3464</v>
      </c>
      <c r="K1665" s="19" t="str">
        <f t="shared" si="150"/>
        <v>m</v>
      </c>
      <c r="L1665" s="19" t="str">
        <f t="shared" si="154"/>
        <v>WC</v>
      </c>
      <c r="M1665" s="19" t="str">
        <f t="shared" si="155"/>
        <v>2024</v>
      </c>
      <c r="N1665" s="19" t="str">
        <f t="shared" si="151"/>
        <v>2024 WC 3</v>
      </c>
      <c r="O1665" s="19">
        <f>INDEX('Points ref'!B:B, MATCH($N1665, 'Points ref'!A:A, 0))</f>
        <v>140</v>
      </c>
      <c r="P1665" s="21" t="str">
        <f t="shared" si="152"/>
        <v>[GER] LOEFFLER, Wolfgang (6a54c7fb)</v>
      </c>
      <c r="Q1665" s="30">
        <f t="shared" ca="1" si="153"/>
        <v>72</v>
      </c>
    </row>
    <row r="1666" spans="1:17" x14ac:dyDescent="0.2">
      <c r="A1666" t="s">
        <v>877</v>
      </c>
      <c r="B1666" t="s">
        <v>48</v>
      </c>
      <c r="C1666" t="s">
        <v>878</v>
      </c>
      <c r="D1666" t="s">
        <v>879</v>
      </c>
      <c r="E1666">
        <v>1</v>
      </c>
      <c r="F1666" s="28">
        <v>17935</v>
      </c>
      <c r="G1666" t="s">
        <v>854</v>
      </c>
      <c r="H1666" t="s">
        <v>66</v>
      </c>
      <c r="I1666">
        <v>1</v>
      </c>
      <c r="J1666" t="s">
        <v>3464</v>
      </c>
      <c r="K1666" s="19" t="str">
        <f t="shared" si="150"/>
        <v>m</v>
      </c>
      <c r="L1666" s="19" t="str">
        <f t="shared" si="154"/>
        <v>WC</v>
      </c>
      <c r="M1666" s="19" t="str">
        <f t="shared" si="155"/>
        <v>2024</v>
      </c>
      <c r="N1666" s="19" t="str">
        <f t="shared" si="151"/>
        <v>2024 WC 1</v>
      </c>
      <c r="O1666" s="19">
        <f>INDEX('Points ref'!B:B, MATCH($N1666, 'Points ref'!A:A, 0))</f>
        <v>350</v>
      </c>
      <c r="P1666" s="21" t="str">
        <f t="shared" si="152"/>
        <v>[NED] WENNEKERS, Jos (a37494dc)</v>
      </c>
      <c r="Q1666" s="30">
        <f t="shared" ca="1" si="153"/>
        <v>76</v>
      </c>
    </row>
    <row r="1667" spans="1:17" x14ac:dyDescent="0.2">
      <c r="A1667" t="s">
        <v>1586</v>
      </c>
      <c r="B1667" t="s">
        <v>1040</v>
      </c>
      <c r="C1667" t="s">
        <v>1587</v>
      </c>
      <c r="D1667" t="s">
        <v>1588</v>
      </c>
      <c r="E1667">
        <v>1</v>
      </c>
      <c r="F1667" s="28">
        <v>19343</v>
      </c>
      <c r="G1667" t="s">
        <v>854</v>
      </c>
      <c r="H1667" t="s">
        <v>66</v>
      </c>
      <c r="I1667">
        <v>2</v>
      </c>
      <c r="J1667" t="s">
        <v>3464</v>
      </c>
      <c r="K1667" s="19" t="str">
        <f t="shared" ref="K1667:K1677" si="156">IF(MID(G1667,LEN($G1667)-1,1)="M","m","w")</f>
        <v>m</v>
      </c>
      <c r="L1667" s="19" t="str">
        <f t="shared" si="154"/>
        <v>WC</v>
      </c>
      <c r="M1667" s="19" t="str">
        <f t="shared" si="155"/>
        <v>2024</v>
      </c>
      <c r="N1667" s="19" t="str">
        <f t="shared" ref="N1667:N1677" si="157">M1667&amp;" "&amp;L1667&amp;" "&amp;I1667</f>
        <v>2024 WC 2</v>
      </c>
      <c r="O1667" s="19">
        <f>INDEX('Points ref'!B:B, MATCH($N1667, 'Points ref'!A:A, 0))</f>
        <v>210</v>
      </c>
      <c r="P1667" s="21" t="str">
        <f t="shared" ref="P1667:P1677" si="158">"["&amp;B1667&amp;"] "&amp;C1667&amp;", "&amp;D1667&amp;" ("&amp;A1667&amp;")"</f>
        <v>[TJK] MAJIDOV, Habibullo (cef172b3)</v>
      </c>
      <c r="Q1667" s="30">
        <f t="shared" ref="Q1667:Q1677" ca="1" si="159">YEAR(TODAY())-YEAR(F1667)</f>
        <v>73</v>
      </c>
    </row>
    <row r="1668" spans="1:17" x14ac:dyDescent="0.2">
      <c r="A1668" t="s">
        <v>883</v>
      </c>
      <c r="B1668" t="s">
        <v>16</v>
      </c>
      <c r="C1668" t="s">
        <v>884</v>
      </c>
      <c r="D1668" t="s">
        <v>885</v>
      </c>
      <c r="E1668">
        <v>1</v>
      </c>
      <c r="F1668" s="28">
        <v>18199</v>
      </c>
      <c r="G1668" t="s">
        <v>854</v>
      </c>
      <c r="H1668" t="s">
        <v>66</v>
      </c>
      <c r="I1668">
        <v>3</v>
      </c>
      <c r="J1668" t="s">
        <v>3464</v>
      </c>
      <c r="K1668" s="19" t="str">
        <f t="shared" si="156"/>
        <v>m</v>
      </c>
      <c r="L1668" s="19" t="str">
        <f t="shared" ref="L1668:L1731" si="160">IF(ISNUMBER(SEARCH("Cup", $J1668)), "Cup", IF(ISNUMBER(SEARCH("European Judo Championships", $J1668)), "EC", IF(ISNUMBER(SEARCH("World Championships", $J1668)), "WC", "")))</f>
        <v>WC</v>
      </c>
      <c r="M1668" s="19" t="str">
        <f t="shared" ref="M1668:M1731" si="161">RIGHT($J1668, 4)</f>
        <v>2024</v>
      </c>
      <c r="N1668" s="19" t="str">
        <f t="shared" si="157"/>
        <v>2024 WC 3</v>
      </c>
      <c r="O1668" s="19">
        <f>INDEX('Points ref'!B:B, MATCH($N1668, 'Points ref'!A:A, 0))</f>
        <v>140</v>
      </c>
      <c r="P1668" s="21" t="str">
        <f t="shared" si="158"/>
        <v>[FRA] BOUAMRA, Benaouda (a7c1c1f7)</v>
      </c>
      <c r="Q1668" s="30">
        <f t="shared" ca="1" si="159"/>
        <v>76</v>
      </c>
    </row>
    <row r="1669" spans="1:17" x14ac:dyDescent="0.2">
      <c r="A1669" t="s">
        <v>3961</v>
      </c>
      <c r="B1669" t="s">
        <v>1230</v>
      </c>
      <c r="C1669" t="s">
        <v>3962</v>
      </c>
      <c r="D1669" t="s">
        <v>3963</v>
      </c>
      <c r="E1669">
        <v>1</v>
      </c>
      <c r="F1669" s="28">
        <v>19572</v>
      </c>
      <c r="G1669" t="s">
        <v>854</v>
      </c>
      <c r="H1669" t="s">
        <v>66</v>
      </c>
      <c r="I1669">
        <v>3</v>
      </c>
      <c r="J1669" t="s">
        <v>3464</v>
      </c>
      <c r="K1669" s="19" t="str">
        <f t="shared" si="156"/>
        <v>m</v>
      </c>
      <c r="L1669" s="19" t="str">
        <f t="shared" si="160"/>
        <v>WC</v>
      </c>
      <c r="M1669" s="19" t="str">
        <f t="shared" si="161"/>
        <v>2024</v>
      </c>
      <c r="N1669" s="19" t="str">
        <f t="shared" si="157"/>
        <v>2024 WC 3</v>
      </c>
      <c r="O1669" s="19">
        <f>INDEX('Points ref'!B:B, MATCH($N1669, 'Points ref'!A:A, 0))</f>
        <v>140</v>
      </c>
      <c r="P1669" s="21" t="str">
        <f t="shared" si="158"/>
        <v>[JPN] ONOSHITA, Rio (eb6359a1)</v>
      </c>
      <c r="Q1669" s="30">
        <f t="shared" ca="1" si="159"/>
        <v>72</v>
      </c>
    </row>
    <row r="1670" spans="1:17" x14ac:dyDescent="0.2">
      <c r="A1670">
        <v>45438944</v>
      </c>
      <c r="B1670" t="s">
        <v>53</v>
      </c>
      <c r="C1670" t="s">
        <v>1597</v>
      </c>
      <c r="D1670" t="s">
        <v>1598</v>
      </c>
      <c r="E1670">
        <v>1</v>
      </c>
      <c r="F1670" s="28">
        <v>19164</v>
      </c>
      <c r="G1670" t="s">
        <v>854</v>
      </c>
      <c r="H1670" t="s">
        <v>79</v>
      </c>
      <c r="I1670">
        <v>1</v>
      </c>
      <c r="J1670" t="s">
        <v>3464</v>
      </c>
      <c r="K1670" s="19" t="str">
        <f t="shared" si="156"/>
        <v>m</v>
      </c>
      <c r="L1670" s="19" t="str">
        <f t="shared" si="160"/>
        <v>WC</v>
      </c>
      <c r="M1670" s="19" t="str">
        <f t="shared" si="161"/>
        <v>2024</v>
      </c>
      <c r="N1670" s="19" t="str">
        <f t="shared" si="157"/>
        <v>2024 WC 1</v>
      </c>
      <c r="O1670" s="19">
        <f>INDEX('Points ref'!B:B, MATCH($N1670, 'Points ref'!A:A, 0))</f>
        <v>350</v>
      </c>
      <c r="P1670" s="21" t="str">
        <f t="shared" si="158"/>
        <v>[GER] KEPPEL, Theodor (45438944)</v>
      </c>
      <c r="Q1670" s="30">
        <f t="shared" ca="1" si="159"/>
        <v>73</v>
      </c>
    </row>
    <row r="1671" spans="1:17" x14ac:dyDescent="0.2">
      <c r="A1671" t="s">
        <v>2264</v>
      </c>
      <c r="B1671" t="s">
        <v>16</v>
      </c>
      <c r="C1671" t="s">
        <v>2265</v>
      </c>
      <c r="D1671" t="s">
        <v>1304</v>
      </c>
      <c r="E1671">
        <v>1</v>
      </c>
      <c r="F1671" s="28">
        <v>18990</v>
      </c>
      <c r="G1671" t="s">
        <v>854</v>
      </c>
      <c r="H1671" t="s">
        <v>79</v>
      </c>
      <c r="I1671">
        <v>2</v>
      </c>
      <c r="J1671" t="s">
        <v>3464</v>
      </c>
      <c r="K1671" s="19" t="str">
        <f t="shared" si="156"/>
        <v>m</v>
      </c>
      <c r="L1671" s="19" t="str">
        <f t="shared" si="160"/>
        <v>WC</v>
      </c>
      <c r="M1671" s="19" t="str">
        <f t="shared" si="161"/>
        <v>2024</v>
      </c>
      <c r="N1671" s="19" t="str">
        <f t="shared" si="157"/>
        <v>2024 WC 2</v>
      </c>
      <c r="O1671" s="19">
        <f>INDEX('Points ref'!B:B, MATCH($N1671, 'Points ref'!A:A, 0))</f>
        <v>210</v>
      </c>
      <c r="P1671" s="21" t="str">
        <f t="shared" si="158"/>
        <v>[FRA] DEVINEAU, Philippe (96b4b786)</v>
      </c>
      <c r="Q1671" s="30">
        <f t="shared" ca="1" si="159"/>
        <v>74</v>
      </c>
    </row>
    <row r="1672" spans="1:17" x14ac:dyDescent="0.2">
      <c r="A1672" t="s">
        <v>3964</v>
      </c>
      <c r="B1672" t="s">
        <v>1195</v>
      </c>
      <c r="C1672" t="s">
        <v>3965</v>
      </c>
      <c r="D1672" t="s">
        <v>3966</v>
      </c>
      <c r="E1672">
        <v>1</v>
      </c>
      <c r="F1672" s="28">
        <v>19695</v>
      </c>
      <c r="G1672" t="s">
        <v>854</v>
      </c>
      <c r="H1672" t="s">
        <v>79</v>
      </c>
      <c r="I1672">
        <v>3</v>
      </c>
      <c r="J1672" t="s">
        <v>3464</v>
      </c>
      <c r="K1672" s="19" t="str">
        <f t="shared" si="156"/>
        <v>m</v>
      </c>
      <c r="L1672" s="19" t="str">
        <f t="shared" si="160"/>
        <v>WC</v>
      </c>
      <c r="M1672" s="19" t="str">
        <f t="shared" si="161"/>
        <v>2024</v>
      </c>
      <c r="N1672" s="19" t="str">
        <f t="shared" si="157"/>
        <v>2024 WC 3</v>
      </c>
      <c r="O1672" s="19">
        <f>INDEX('Points ref'!B:B, MATCH($N1672, 'Points ref'!A:A, 0))</f>
        <v>140</v>
      </c>
      <c r="P1672" s="21" t="str">
        <f t="shared" si="158"/>
        <v>[USA] KARMANN, Bradley (88ad5934)</v>
      </c>
      <c r="Q1672" s="30">
        <f t="shared" ca="1" si="159"/>
        <v>72</v>
      </c>
    </row>
    <row r="1673" spans="1:17" x14ac:dyDescent="0.2">
      <c r="A1673" t="s">
        <v>908</v>
      </c>
      <c r="B1673" t="s">
        <v>181</v>
      </c>
      <c r="C1673" t="s">
        <v>909</v>
      </c>
      <c r="D1673" t="s">
        <v>910</v>
      </c>
      <c r="E1673">
        <v>1</v>
      </c>
      <c r="F1673" s="28">
        <v>16150</v>
      </c>
      <c r="G1673" t="s">
        <v>854</v>
      </c>
      <c r="H1673" t="s">
        <v>93</v>
      </c>
      <c r="I1673">
        <v>1</v>
      </c>
      <c r="J1673" t="s">
        <v>3464</v>
      </c>
      <c r="K1673" s="19" t="str">
        <f t="shared" si="156"/>
        <v>m</v>
      </c>
      <c r="L1673" s="19" t="str">
        <f t="shared" si="160"/>
        <v>WC</v>
      </c>
      <c r="M1673" s="19" t="str">
        <f t="shared" si="161"/>
        <v>2024</v>
      </c>
      <c r="N1673" s="19" t="str">
        <f t="shared" si="157"/>
        <v>2024 WC 1</v>
      </c>
      <c r="O1673" s="19">
        <f>INDEX('Points ref'!B:B, MATCH($N1673, 'Points ref'!A:A, 0))</f>
        <v>350</v>
      </c>
      <c r="P1673" s="21" t="str">
        <f t="shared" si="158"/>
        <v>[MDA] MALEAR, Mihail (b9ed1661)</v>
      </c>
      <c r="Q1673" s="30">
        <f t="shared" ca="1" si="159"/>
        <v>81</v>
      </c>
    </row>
    <row r="1674" spans="1:17" x14ac:dyDescent="0.2">
      <c r="A1674" t="s">
        <v>892</v>
      </c>
      <c r="B1674" t="s">
        <v>27</v>
      </c>
      <c r="C1674" t="s">
        <v>893</v>
      </c>
      <c r="D1674" t="s">
        <v>808</v>
      </c>
      <c r="E1674">
        <v>1</v>
      </c>
      <c r="F1674" s="28">
        <v>18218</v>
      </c>
      <c r="G1674" t="s">
        <v>854</v>
      </c>
      <c r="H1674" t="s">
        <v>93</v>
      </c>
      <c r="I1674">
        <v>2</v>
      </c>
      <c r="J1674" t="s">
        <v>3464</v>
      </c>
      <c r="K1674" s="19" t="str">
        <f t="shared" si="156"/>
        <v>m</v>
      </c>
      <c r="L1674" s="19" t="str">
        <f t="shared" si="160"/>
        <v>WC</v>
      </c>
      <c r="M1674" s="19" t="str">
        <f t="shared" si="161"/>
        <v>2024</v>
      </c>
      <c r="N1674" s="19" t="str">
        <f t="shared" si="157"/>
        <v>2024 WC 2</v>
      </c>
      <c r="O1674" s="19">
        <f>INDEX('Points ref'!B:B, MATCH($N1674, 'Points ref'!A:A, 0))</f>
        <v>210</v>
      </c>
      <c r="P1674" s="21" t="str">
        <f t="shared" si="158"/>
        <v>[ITA] INVERNIZZI, Giuliano (69bb68ae)</v>
      </c>
      <c r="Q1674" s="30">
        <f t="shared" ca="1" si="159"/>
        <v>76</v>
      </c>
    </row>
    <row r="1675" spans="1:17" x14ac:dyDescent="0.2">
      <c r="A1675" t="s">
        <v>3967</v>
      </c>
      <c r="B1675" t="s">
        <v>1195</v>
      </c>
      <c r="C1675" t="s">
        <v>3968</v>
      </c>
      <c r="D1675" t="s">
        <v>3675</v>
      </c>
      <c r="E1675">
        <v>1</v>
      </c>
      <c r="F1675" s="28">
        <v>19615</v>
      </c>
      <c r="G1675" t="s">
        <v>854</v>
      </c>
      <c r="H1675" t="s">
        <v>93</v>
      </c>
      <c r="I1675">
        <v>3</v>
      </c>
      <c r="J1675" t="s">
        <v>3464</v>
      </c>
      <c r="K1675" s="19" t="str">
        <f t="shared" si="156"/>
        <v>m</v>
      </c>
      <c r="L1675" s="19" t="str">
        <f t="shared" si="160"/>
        <v>WC</v>
      </c>
      <c r="M1675" s="19" t="str">
        <f t="shared" si="161"/>
        <v>2024</v>
      </c>
      <c r="N1675" s="19" t="str">
        <f t="shared" si="157"/>
        <v>2024 WC 3</v>
      </c>
      <c r="O1675" s="19">
        <f>INDEX('Points ref'!B:B, MATCH($N1675, 'Points ref'!A:A, 0))</f>
        <v>140</v>
      </c>
      <c r="P1675" s="21" t="str">
        <f t="shared" si="158"/>
        <v>[USA] DUGAL, James (e417e9b2)</v>
      </c>
      <c r="Q1675" s="30">
        <f t="shared" ca="1" si="159"/>
        <v>72</v>
      </c>
    </row>
    <row r="1676" spans="1:17" x14ac:dyDescent="0.2">
      <c r="A1676" t="s">
        <v>911</v>
      </c>
      <c r="B1676" t="s">
        <v>16</v>
      </c>
      <c r="C1676" t="s">
        <v>912</v>
      </c>
      <c r="D1676" t="s">
        <v>913</v>
      </c>
      <c r="E1676">
        <v>2</v>
      </c>
      <c r="F1676" s="28">
        <v>19318</v>
      </c>
      <c r="G1676" t="s">
        <v>914</v>
      </c>
      <c r="H1676" t="s">
        <v>127</v>
      </c>
      <c r="I1676">
        <v>1</v>
      </c>
      <c r="J1676" t="s">
        <v>3464</v>
      </c>
      <c r="K1676" s="19" t="str">
        <f t="shared" si="156"/>
        <v>w</v>
      </c>
      <c r="L1676" s="19" t="str">
        <f t="shared" si="160"/>
        <v>WC</v>
      </c>
      <c r="M1676" s="19" t="str">
        <f t="shared" si="161"/>
        <v>2024</v>
      </c>
      <c r="N1676" s="19" t="str">
        <f t="shared" si="157"/>
        <v>2024 WC 1</v>
      </c>
      <c r="O1676" s="19">
        <f>INDEX('Points ref'!B:B, MATCH($N1676, 'Points ref'!A:A, 0))</f>
        <v>350</v>
      </c>
      <c r="P1676" s="21" t="str">
        <f t="shared" si="158"/>
        <v>[FRA] DUFRESNE, Francoise (369c5af3)</v>
      </c>
      <c r="Q1676" s="30">
        <f t="shared" ca="1" si="159"/>
        <v>73</v>
      </c>
    </row>
    <row r="1677" spans="1:17" x14ac:dyDescent="0.2">
      <c r="A1677" t="s">
        <v>3969</v>
      </c>
      <c r="B1677" t="s">
        <v>3970</v>
      </c>
      <c r="C1677" t="s">
        <v>3617</v>
      </c>
      <c r="D1677" t="s">
        <v>3971</v>
      </c>
      <c r="E1677">
        <v>2</v>
      </c>
      <c r="F1677" s="28">
        <v>19885</v>
      </c>
      <c r="G1677" t="s">
        <v>914</v>
      </c>
      <c r="H1677" t="s">
        <v>127</v>
      </c>
      <c r="I1677">
        <v>2</v>
      </c>
      <c r="J1677" t="s">
        <v>3464</v>
      </c>
      <c r="K1677" s="19" t="str">
        <f t="shared" si="156"/>
        <v>w</v>
      </c>
      <c r="L1677" s="19" t="str">
        <f t="shared" si="160"/>
        <v>WC</v>
      </c>
      <c r="M1677" s="19" t="str">
        <f t="shared" si="161"/>
        <v>2024</v>
      </c>
      <c r="N1677" s="19" t="str">
        <f t="shared" si="157"/>
        <v>2024 WC 2</v>
      </c>
      <c r="O1677" s="19">
        <f>INDEX('Points ref'!B:B, MATCH($N1677, 'Points ref'!A:A, 0))</f>
        <v>210</v>
      </c>
      <c r="P1677" s="21" t="str">
        <f t="shared" si="158"/>
        <v>[URU] ALONSO, Perla Margarita (7a2c6711)</v>
      </c>
      <c r="Q1677" s="30">
        <f t="shared" ca="1" si="159"/>
        <v>71</v>
      </c>
    </row>
    <row r="1678" spans="1:17" x14ac:dyDescent="0.2">
      <c r="A1678" t="s">
        <v>4214</v>
      </c>
      <c r="B1678" t="s">
        <v>1341</v>
      </c>
      <c r="C1678" t="s">
        <v>4215</v>
      </c>
      <c r="D1678" t="s">
        <v>1696</v>
      </c>
      <c r="E1678">
        <v>1</v>
      </c>
      <c r="F1678" s="28">
        <v>32170</v>
      </c>
      <c r="G1678" t="s">
        <v>19</v>
      </c>
      <c r="H1678" t="s">
        <v>66</v>
      </c>
      <c r="I1678">
        <v>1</v>
      </c>
      <c r="J1678" t="s">
        <v>4216</v>
      </c>
      <c r="K1678" s="19" t="str">
        <f t="shared" ref="K1678:K1741" si="162">IF(MID(G1678,LEN($G1678)-1,1)="M","m","w")</f>
        <v>m</v>
      </c>
      <c r="L1678" s="19" t="str">
        <f t="shared" si="160"/>
        <v>Cup</v>
      </c>
      <c r="M1678" s="19" t="str">
        <f t="shared" si="161"/>
        <v>2025</v>
      </c>
      <c r="N1678" s="19" t="str">
        <f t="shared" ref="N1678:N1741" si="163">M1678&amp;" "&amp;L1678&amp;" "&amp;I1678</f>
        <v>2025 Cup 1</v>
      </c>
      <c r="O1678" s="19">
        <f>INDEX('Points ref'!B:B, MATCH($N1678, 'Points ref'!A:A, 0))</f>
        <v>70</v>
      </c>
      <c r="P1678" s="21" t="str">
        <f t="shared" ref="P1678:P1741" si="164">"["&amp;B1678&amp;"] "&amp;C1678&amp;", "&amp;D1678&amp;" ("&amp;A1678&amp;")"</f>
        <v>[LAT] CERNAVSKIS, Arturs (ab43f671)</v>
      </c>
      <c r="Q1678" s="30">
        <f t="shared" ref="Q1678:Q1741" ca="1" si="165">YEAR(TODAY())-YEAR(F1678)</f>
        <v>37</v>
      </c>
    </row>
    <row r="1679" spans="1:17" x14ac:dyDescent="0.2">
      <c r="A1679" t="s">
        <v>4217</v>
      </c>
      <c r="B1679" t="s">
        <v>132</v>
      </c>
      <c r="C1679" t="s">
        <v>4218</v>
      </c>
      <c r="D1679" t="s">
        <v>411</v>
      </c>
      <c r="E1679">
        <v>1</v>
      </c>
      <c r="F1679" s="28">
        <v>33744</v>
      </c>
      <c r="G1679" t="s">
        <v>19</v>
      </c>
      <c r="H1679" t="s">
        <v>66</v>
      </c>
      <c r="I1679">
        <v>2</v>
      </c>
      <c r="J1679" t="s">
        <v>4216</v>
      </c>
      <c r="K1679" s="19" t="str">
        <f t="shared" si="162"/>
        <v>m</v>
      </c>
      <c r="L1679" s="19" t="str">
        <f t="shared" si="160"/>
        <v>Cup</v>
      </c>
      <c r="M1679" s="19" t="str">
        <f t="shared" si="161"/>
        <v>2025</v>
      </c>
      <c r="N1679" s="19" t="str">
        <f t="shared" si="163"/>
        <v>2025 Cup 2</v>
      </c>
      <c r="O1679" s="19">
        <f>INDEX('Points ref'!B:B, MATCH($N1679, 'Points ref'!A:A, 0))</f>
        <v>42</v>
      </c>
      <c r="P1679" s="21" t="str">
        <f t="shared" si="164"/>
        <v>[GBR] STEVENS, Adam (4b837b7c)</v>
      </c>
      <c r="Q1679" s="30">
        <f t="shared" ca="1" si="165"/>
        <v>33</v>
      </c>
    </row>
    <row r="1680" spans="1:17" x14ac:dyDescent="0.2">
      <c r="A1680" t="s">
        <v>4219</v>
      </c>
      <c r="B1680" t="s">
        <v>287</v>
      </c>
      <c r="C1680" t="s">
        <v>4220</v>
      </c>
      <c r="D1680" t="s">
        <v>4221</v>
      </c>
      <c r="E1680">
        <v>1</v>
      </c>
      <c r="F1680" s="28">
        <v>33103</v>
      </c>
      <c r="G1680" t="s">
        <v>19</v>
      </c>
      <c r="H1680" t="s">
        <v>66</v>
      </c>
      <c r="I1680">
        <v>3</v>
      </c>
      <c r="J1680" t="s">
        <v>4216</v>
      </c>
      <c r="K1680" s="19" t="str">
        <f t="shared" si="162"/>
        <v>m</v>
      </c>
      <c r="L1680" s="19" t="str">
        <f t="shared" si="160"/>
        <v>Cup</v>
      </c>
      <c r="M1680" s="19" t="str">
        <f t="shared" si="161"/>
        <v>2025</v>
      </c>
      <c r="N1680" s="19" t="str">
        <f t="shared" si="163"/>
        <v>2025 Cup 3</v>
      </c>
      <c r="O1680" s="19">
        <f>INDEX('Points ref'!B:B, MATCH($N1680, 'Points ref'!A:A, 0))</f>
        <v>28</v>
      </c>
      <c r="P1680" s="21" t="str">
        <f t="shared" si="164"/>
        <v>[AUT] SCHEIBL, Tobias (4fcd23e3)</v>
      </c>
      <c r="Q1680" s="30">
        <f t="shared" ca="1" si="165"/>
        <v>35</v>
      </c>
    </row>
    <row r="1681" spans="1:17" x14ac:dyDescent="0.2">
      <c r="A1681" t="s">
        <v>4222</v>
      </c>
      <c r="B1681" t="s">
        <v>27</v>
      </c>
      <c r="C1681" t="s">
        <v>4223</v>
      </c>
      <c r="D1681" t="s">
        <v>4224</v>
      </c>
      <c r="E1681">
        <v>2</v>
      </c>
      <c r="F1681" s="28">
        <v>34252</v>
      </c>
      <c r="G1681" t="s">
        <v>116</v>
      </c>
      <c r="H1681" t="s">
        <v>117</v>
      </c>
      <c r="I1681">
        <v>1</v>
      </c>
      <c r="J1681" t="s">
        <v>4216</v>
      </c>
      <c r="K1681" s="19" t="str">
        <f t="shared" si="162"/>
        <v>w</v>
      </c>
      <c r="L1681" s="19" t="str">
        <f t="shared" si="160"/>
        <v>Cup</v>
      </c>
      <c r="M1681" s="19" t="str">
        <f t="shared" si="161"/>
        <v>2025</v>
      </c>
      <c r="N1681" s="19" t="str">
        <f t="shared" si="163"/>
        <v>2025 Cup 1</v>
      </c>
      <c r="O1681" s="19">
        <f>INDEX('Points ref'!B:B, MATCH($N1681, 'Points ref'!A:A, 0))</f>
        <v>70</v>
      </c>
      <c r="P1681" s="21" t="str">
        <f t="shared" si="164"/>
        <v>[ITA] CICUTO, Melissa (b3a43fea)</v>
      </c>
      <c r="Q1681" s="30">
        <f t="shared" ca="1" si="165"/>
        <v>32</v>
      </c>
    </row>
    <row r="1682" spans="1:17" x14ac:dyDescent="0.2">
      <c r="A1682" t="s">
        <v>4225</v>
      </c>
      <c r="B1682" t="s">
        <v>27</v>
      </c>
      <c r="C1682" t="s">
        <v>4226</v>
      </c>
      <c r="D1682" t="s">
        <v>4227</v>
      </c>
      <c r="E1682">
        <v>2</v>
      </c>
      <c r="F1682" s="28">
        <v>32230</v>
      </c>
      <c r="G1682" t="s">
        <v>116</v>
      </c>
      <c r="H1682" t="s">
        <v>117</v>
      </c>
      <c r="I1682">
        <v>2</v>
      </c>
      <c r="J1682" t="s">
        <v>4216</v>
      </c>
      <c r="K1682" s="19" t="str">
        <f t="shared" si="162"/>
        <v>w</v>
      </c>
      <c r="L1682" s="19" t="str">
        <f t="shared" si="160"/>
        <v>Cup</v>
      </c>
      <c r="M1682" s="19" t="str">
        <f t="shared" si="161"/>
        <v>2025</v>
      </c>
      <c r="N1682" s="19" t="str">
        <f t="shared" si="163"/>
        <v>2025 Cup 2</v>
      </c>
      <c r="O1682" s="19">
        <f>INDEX('Points ref'!B:B, MATCH($N1682, 'Points ref'!A:A, 0))</f>
        <v>42</v>
      </c>
      <c r="P1682" s="21" t="str">
        <f t="shared" si="164"/>
        <v>[ITA] SOULAS, Ilaria (38fb15a1)</v>
      </c>
      <c r="Q1682" s="30">
        <f t="shared" ca="1" si="165"/>
        <v>37</v>
      </c>
    </row>
    <row r="1683" spans="1:17" x14ac:dyDescent="0.2">
      <c r="A1683" t="s">
        <v>4228</v>
      </c>
      <c r="B1683" t="s">
        <v>1341</v>
      </c>
      <c r="C1683" t="s">
        <v>4229</v>
      </c>
      <c r="D1683" t="s">
        <v>4230</v>
      </c>
      <c r="E1683">
        <v>1</v>
      </c>
      <c r="F1683" s="28">
        <v>32577</v>
      </c>
      <c r="G1683" t="s">
        <v>145</v>
      </c>
      <c r="H1683" t="s">
        <v>51</v>
      </c>
      <c r="I1683">
        <v>1</v>
      </c>
      <c r="J1683" t="s">
        <v>4216</v>
      </c>
      <c r="K1683" s="19" t="str">
        <f t="shared" si="162"/>
        <v>m</v>
      </c>
      <c r="L1683" s="19" t="str">
        <f t="shared" si="160"/>
        <v>Cup</v>
      </c>
      <c r="M1683" s="19" t="str">
        <f t="shared" si="161"/>
        <v>2025</v>
      </c>
      <c r="N1683" s="19" t="str">
        <f t="shared" si="163"/>
        <v>2025 Cup 1</v>
      </c>
      <c r="O1683" s="19">
        <f>INDEX('Points ref'!B:B, MATCH($N1683, 'Points ref'!A:A, 0))</f>
        <v>70</v>
      </c>
      <c r="P1683" s="21" t="str">
        <f t="shared" si="164"/>
        <v>[LAT] MOROZOVS, Maksims (3dc99242)</v>
      </c>
      <c r="Q1683" s="30">
        <f t="shared" ca="1" si="165"/>
        <v>36</v>
      </c>
    </row>
    <row r="1684" spans="1:17" x14ac:dyDescent="0.2">
      <c r="A1684" t="s">
        <v>4231</v>
      </c>
      <c r="B1684" t="s">
        <v>27</v>
      </c>
      <c r="C1684" t="s">
        <v>4232</v>
      </c>
      <c r="D1684" t="s">
        <v>485</v>
      </c>
      <c r="E1684">
        <v>1</v>
      </c>
      <c r="F1684" s="28">
        <v>32819</v>
      </c>
      <c r="G1684" t="s">
        <v>145</v>
      </c>
      <c r="H1684" t="s">
        <v>51</v>
      </c>
      <c r="I1684">
        <v>2</v>
      </c>
      <c r="J1684" t="s">
        <v>4216</v>
      </c>
      <c r="K1684" s="19" t="str">
        <f t="shared" si="162"/>
        <v>m</v>
      </c>
      <c r="L1684" s="19" t="str">
        <f t="shared" si="160"/>
        <v>Cup</v>
      </c>
      <c r="M1684" s="19" t="str">
        <f t="shared" si="161"/>
        <v>2025</v>
      </c>
      <c r="N1684" s="19" t="str">
        <f t="shared" si="163"/>
        <v>2025 Cup 2</v>
      </c>
      <c r="O1684" s="19">
        <f>INDEX('Points ref'!B:B, MATCH($N1684, 'Points ref'!A:A, 0))</f>
        <v>42</v>
      </c>
      <c r="P1684" s="21" t="str">
        <f t="shared" si="164"/>
        <v>[ITA] GIANNONE, Simone (9bf58f15)</v>
      </c>
      <c r="Q1684" s="30">
        <f t="shared" ca="1" si="165"/>
        <v>36</v>
      </c>
    </row>
    <row r="1685" spans="1:17" x14ac:dyDescent="0.2">
      <c r="A1685" t="s">
        <v>4233</v>
      </c>
      <c r="B1685" t="s">
        <v>1341</v>
      </c>
      <c r="C1685" t="s">
        <v>4234</v>
      </c>
      <c r="D1685" t="s">
        <v>4235</v>
      </c>
      <c r="E1685">
        <v>1</v>
      </c>
      <c r="F1685" s="28">
        <v>32517</v>
      </c>
      <c r="G1685" t="s">
        <v>145</v>
      </c>
      <c r="H1685" t="s">
        <v>51</v>
      </c>
      <c r="I1685">
        <v>3</v>
      </c>
      <c r="J1685" t="s">
        <v>4216</v>
      </c>
      <c r="K1685" s="19" t="str">
        <f t="shared" si="162"/>
        <v>m</v>
      </c>
      <c r="L1685" s="19" t="str">
        <f t="shared" si="160"/>
        <v>Cup</v>
      </c>
      <c r="M1685" s="19" t="str">
        <f t="shared" si="161"/>
        <v>2025</v>
      </c>
      <c r="N1685" s="19" t="str">
        <f t="shared" si="163"/>
        <v>2025 Cup 3</v>
      </c>
      <c r="O1685" s="19">
        <f>INDEX('Points ref'!B:B, MATCH($N1685, 'Points ref'!A:A, 0))</f>
        <v>28</v>
      </c>
      <c r="P1685" s="21" t="str">
        <f t="shared" si="164"/>
        <v>[LAT] BAZANOVS, Valerijs (42cae9cd)</v>
      </c>
      <c r="Q1685" s="30">
        <f t="shared" ca="1" si="165"/>
        <v>36</v>
      </c>
    </row>
    <row r="1686" spans="1:17" x14ac:dyDescent="0.2">
      <c r="A1686" t="s">
        <v>1625</v>
      </c>
      <c r="B1686" t="s">
        <v>1341</v>
      </c>
      <c r="C1686" t="s">
        <v>1626</v>
      </c>
      <c r="D1686" t="s">
        <v>1627</v>
      </c>
      <c r="E1686">
        <v>1</v>
      </c>
      <c r="F1686" s="28">
        <v>32884</v>
      </c>
      <c r="G1686" t="s">
        <v>145</v>
      </c>
      <c r="H1686" t="s">
        <v>79</v>
      </c>
      <c r="I1686">
        <v>1</v>
      </c>
      <c r="J1686" t="s">
        <v>4216</v>
      </c>
      <c r="K1686" s="19" t="str">
        <f t="shared" si="162"/>
        <v>m</v>
      </c>
      <c r="L1686" s="19" t="str">
        <f t="shared" si="160"/>
        <v>Cup</v>
      </c>
      <c r="M1686" s="19" t="str">
        <f t="shared" si="161"/>
        <v>2025</v>
      </c>
      <c r="N1686" s="19" t="str">
        <f t="shared" si="163"/>
        <v>2025 Cup 1</v>
      </c>
      <c r="O1686" s="19">
        <f>INDEX('Points ref'!B:B, MATCH($N1686, 'Points ref'!A:A, 0))</f>
        <v>70</v>
      </c>
      <c r="P1686" s="21" t="str">
        <f t="shared" si="164"/>
        <v>[LAT] MILENBERGS, Aigars (b9f43368)</v>
      </c>
      <c r="Q1686" s="30">
        <f t="shared" ca="1" si="165"/>
        <v>35</v>
      </c>
    </row>
    <row r="1687" spans="1:17" x14ac:dyDescent="0.2">
      <c r="A1687" t="s">
        <v>1640</v>
      </c>
      <c r="B1687" t="s">
        <v>44</v>
      </c>
      <c r="C1687" t="s">
        <v>1641</v>
      </c>
      <c r="D1687" t="s">
        <v>1642</v>
      </c>
      <c r="E1687">
        <v>1</v>
      </c>
      <c r="F1687" s="28">
        <v>29301</v>
      </c>
      <c r="G1687" t="s">
        <v>145</v>
      </c>
      <c r="H1687" t="s">
        <v>79</v>
      </c>
      <c r="I1687">
        <v>2</v>
      </c>
      <c r="J1687" t="s">
        <v>4216</v>
      </c>
      <c r="K1687" s="19" t="str">
        <f t="shared" si="162"/>
        <v>m</v>
      </c>
      <c r="L1687" s="19" t="str">
        <f t="shared" si="160"/>
        <v>Cup</v>
      </c>
      <c r="M1687" s="19" t="str">
        <f t="shared" si="161"/>
        <v>2025</v>
      </c>
      <c r="N1687" s="19" t="str">
        <f t="shared" si="163"/>
        <v>2025 Cup 2</v>
      </c>
      <c r="O1687" s="19">
        <f>INDEX('Points ref'!B:B, MATCH($N1687, 'Points ref'!A:A, 0))</f>
        <v>42</v>
      </c>
      <c r="P1687" s="21" t="str">
        <f t="shared" si="164"/>
        <v>[BEL] VANHOLLEBEKE, Fabian (4b167bf7)</v>
      </c>
      <c r="Q1687" s="30">
        <f t="shared" ca="1" si="165"/>
        <v>45</v>
      </c>
    </row>
    <row r="1688" spans="1:17" x14ac:dyDescent="0.2">
      <c r="A1688" t="s">
        <v>4236</v>
      </c>
      <c r="B1688" t="s">
        <v>40</v>
      </c>
      <c r="C1688" t="s">
        <v>4237</v>
      </c>
      <c r="D1688" t="s">
        <v>1724</v>
      </c>
      <c r="E1688">
        <v>1</v>
      </c>
      <c r="F1688" s="28">
        <v>34575</v>
      </c>
      <c r="G1688" t="s">
        <v>145</v>
      </c>
      <c r="H1688" t="s">
        <v>79</v>
      </c>
      <c r="I1688">
        <v>3</v>
      </c>
      <c r="J1688" t="s">
        <v>4216</v>
      </c>
      <c r="K1688" s="19" t="str">
        <f t="shared" si="162"/>
        <v>m</v>
      </c>
      <c r="L1688" s="19" t="str">
        <f t="shared" si="160"/>
        <v>Cup</v>
      </c>
      <c r="M1688" s="19" t="str">
        <f t="shared" si="161"/>
        <v>2025</v>
      </c>
      <c r="N1688" s="19" t="str">
        <f t="shared" si="163"/>
        <v>2025 Cup 3</v>
      </c>
      <c r="O1688" s="19">
        <f>INDEX('Points ref'!B:B, MATCH($N1688, 'Points ref'!A:A, 0))</f>
        <v>28</v>
      </c>
      <c r="P1688" s="21" t="str">
        <f t="shared" si="164"/>
        <v>[POL] ITRYCH, Lukasz (2e22d754)</v>
      </c>
      <c r="Q1688" s="30">
        <f t="shared" ca="1" si="165"/>
        <v>31</v>
      </c>
    </row>
    <row r="1689" spans="1:17" x14ac:dyDescent="0.2">
      <c r="A1689" t="s">
        <v>4238</v>
      </c>
      <c r="B1689" t="s">
        <v>1341</v>
      </c>
      <c r="C1689" t="s">
        <v>4239</v>
      </c>
      <c r="D1689" t="s">
        <v>1696</v>
      </c>
      <c r="E1689">
        <v>1</v>
      </c>
      <c r="F1689" s="28">
        <v>32294</v>
      </c>
      <c r="G1689" t="s">
        <v>145</v>
      </c>
      <c r="H1689" t="s">
        <v>79</v>
      </c>
      <c r="I1689">
        <v>3</v>
      </c>
      <c r="J1689" t="s">
        <v>4216</v>
      </c>
      <c r="K1689" s="19" t="str">
        <f t="shared" si="162"/>
        <v>m</v>
      </c>
      <c r="L1689" s="19" t="str">
        <f t="shared" si="160"/>
        <v>Cup</v>
      </c>
      <c r="M1689" s="19" t="str">
        <f t="shared" si="161"/>
        <v>2025</v>
      </c>
      <c r="N1689" s="19" t="str">
        <f t="shared" si="163"/>
        <v>2025 Cup 3</v>
      </c>
      <c r="O1689" s="19">
        <f>INDEX('Points ref'!B:B, MATCH($N1689, 'Points ref'!A:A, 0))</f>
        <v>28</v>
      </c>
      <c r="P1689" s="21" t="str">
        <f t="shared" si="164"/>
        <v>[LAT] BURMEISTERS, Arturs (531b4daf)</v>
      </c>
      <c r="Q1689" s="30">
        <f t="shared" ca="1" si="165"/>
        <v>37</v>
      </c>
    </row>
    <row r="1690" spans="1:17" x14ac:dyDescent="0.2">
      <c r="A1690" t="s">
        <v>1634</v>
      </c>
      <c r="B1690" t="s">
        <v>1341</v>
      </c>
      <c r="C1690" t="s">
        <v>1635</v>
      </c>
      <c r="D1690" t="s">
        <v>1636</v>
      </c>
      <c r="E1690">
        <v>1</v>
      </c>
      <c r="F1690" s="28">
        <v>32449</v>
      </c>
      <c r="G1690" t="s">
        <v>145</v>
      </c>
      <c r="H1690" t="s">
        <v>106</v>
      </c>
      <c r="I1690">
        <v>1</v>
      </c>
      <c r="J1690" t="s">
        <v>4216</v>
      </c>
      <c r="K1690" s="19" t="str">
        <f t="shared" si="162"/>
        <v>m</v>
      </c>
      <c r="L1690" s="19" t="str">
        <f t="shared" si="160"/>
        <v>Cup</v>
      </c>
      <c r="M1690" s="19" t="str">
        <f t="shared" si="161"/>
        <v>2025</v>
      </c>
      <c r="N1690" s="19" t="str">
        <f t="shared" si="163"/>
        <v>2025 Cup 1</v>
      </c>
      <c r="O1690" s="19">
        <f>INDEX('Points ref'!B:B, MATCH($N1690, 'Points ref'!A:A, 0))</f>
        <v>70</v>
      </c>
      <c r="P1690" s="21" t="str">
        <f t="shared" si="164"/>
        <v>[LAT] RESKO, Viktor (d41b6f2f)</v>
      </c>
      <c r="Q1690" s="30">
        <f t="shared" ca="1" si="165"/>
        <v>37</v>
      </c>
    </row>
    <row r="1691" spans="1:17" x14ac:dyDescent="0.2">
      <c r="A1691" t="s">
        <v>4240</v>
      </c>
      <c r="B1691" t="s">
        <v>1341</v>
      </c>
      <c r="C1691" t="s">
        <v>4241</v>
      </c>
      <c r="D1691" t="s">
        <v>4242</v>
      </c>
      <c r="E1691">
        <v>1</v>
      </c>
      <c r="F1691" s="28">
        <v>32652</v>
      </c>
      <c r="G1691" t="s">
        <v>145</v>
      </c>
      <c r="H1691" t="s">
        <v>106</v>
      </c>
      <c r="I1691">
        <v>2</v>
      </c>
      <c r="J1691" t="s">
        <v>4216</v>
      </c>
      <c r="K1691" s="19" t="str">
        <f t="shared" si="162"/>
        <v>m</v>
      </c>
      <c r="L1691" s="19" t="str">
        <f t="shared" si="160"/>
        <v>Cup</v>
      </c>
      <c r="M1691" s="19" t="str">
        <f t="shared" si="161"/>
        <v>2025</v>
      </c>
      <c r="N1691" s="19" t="str">
        <f t="shared" si="163"/>
        <v>2025 Cup 2</v>
      </c>
      <c r="O1691" s="19">
        <f>INDEX('Points ref'!B:B, MATCH($N1691, 'Points ref'!A:A, 0))</f>
        <v>42</v>
      </c>
      <c r="P1691" s="21" t="str">
        <f t="shared" si="164"/>
        <v>[LAT] CAKSTINS, Raivis (ed66a468)</v>
      </c>
      <c r="Q1691" s="30">
        <f t="shared" ca="1" si="165"/>
        <v>36</v>
      </c>
    </row>
    <row r="1692" spans="1:17" x14ac:dyDescent="0.2">
      <c r="A1692" t="s">
        <v>4243</v>
      </c>
      <c r="B1692" t="s">
        <v>57</v>
      </c>
      <c r="C1692" t="s">
        <v>4244</v>
      </c>
      <c r="D1692" t="s">
        <v>1689</v>
      </c>
      <c r="E1692">
        <v>1</v>
      </c>
      <c r="F1692" s="28">
        <v>32237</v>
      </c>
      <c r="G1692" t="s">
        <v>145</v>
      </c>
      <c r="H1692" t="s">
        <v>106</v>
      </c>
      <c r="I1692">
        <v>3</v>
      </c>
      <c r="J1692" t="s">
        <v>4216</v>
      </c>
      <c r="K1692" s="19" t="str">
        <f t="shared" si="162"/>
        <v>m</v>
      </c>
      <c r="L1692" s="19" t="str">
        <f t="shared" si="160"/>
        <v>Cup</v>
      </c>
      <c r="M1692" s="19" t="str">
        <f t="shared" si="161"/>
        <v>2025</v>
      </c>
      <c r="N1692" s="19" t="str">
        <f t="shared" si="163"/>
        <v>2025 Cup 3</v>
      </c>
      <c r="O1692" s="19">
        <f>INDEX('Points ref'!B:B, MATCH($N1692, 'Points ref'!A:A, 0))</f>
        <v>28</v>
      </c>
      <c r="P1692" s="21" t="str">
        <f t="shared" si="164"/>
        <v>[EST] SLEPIN, Jevgeni (51dad434)</v>
      </c>
      <c r="Q1692" s="30">
        <f t="shared" ca="1" si="165"/>
        <v>37</v>
      </c>
    </row>
    <row r="1693" spans="1:17" x14ac:dyDescent="0.2">
      <c r="A1693" t="s">
        <v>1984</v>
      </c>
      <c r="B1693" t="s">
        <v>16</v>
      </c>
      <c r="C1693" t="s">
        <v>1985</v>
      </c>
      <c r="D1693" t="s">
        <v>1986</v>
      </c>
      <c r="E1693">
        <v>1</v>
      </c>
      <c r="F1693" s="28">
        <v>31294</v>
      </c>
      <c r="G1693" t="s">
        <v>271</v>
      </c>
      <c r="H1693" t="s">
        <v>34</v>
      </c>
      <c r="I1693">
        <v>1</v>
      </c>
      <c r="J1693" t="s">
        <v>4216</v>
      </c>
      <c r="K1693" s="19" t="str">
        <f t="shared" si="162"/>
        <v>m</v>
      </c>
      <c r="L1693" s="19" t="str">
        <f t="shared" si="160"/>
        <v>Cup</v>
      </c>
      <c r="M1693" s="19" t="str">
        <f t="shared" si="161"/>
        <v>2025</v>
      </c>
      <c r="N1693" s="19" t="str">
        <f t="shared" si="163"/>
        <v>2025 Cup 1</v>
      </c>
      <c r="O1693" s="19">
        <f>INDEX('Points ref'!B:B, MATCH($N1693, 'Points ref'!A:A, 0))</f>
        <v>70</v>
      </c>
      <c r="P1693" s="21" t="str">
        <f t="shared" si="164"/>
        <v>[FRA] DERNOUNE, Bachir (349499f3)</v>
      </c>
      <c r="Q1693" s="30">
        <f t="shared" ca="1" si="165"/>
        <v>40</v>
      </c>
    </row>
    <row r="1694" spans="1:17" x14ac:dyDescent="0.2">
      <c r="A1694" t="s">
        <v>4245</v>
      </c>
      <c r="B1694" t="s">
        <v>27</v>
      </c>
      <c r="C1694" t="s">
        <v>4246</v>
      </c>
      <c r="D1694" t="s">
        <v>4247</v>
      </c>
      <c r="E1694">
        <v>1</v>
      </c>
      <c r="F1694" s="28">
        <v>31345</v>
      </c>
      <c r="G1694" t="s">
        <v>271</v>
      </c>
      <c r="H1694" t="s">
        <v>34</v>
      </c>
      <c r="I1694">
        <v>2</v>
      </c>
      <c r="J1694" t="s">
        <v>4216</v>
      </c>
      <c r="K1694" s="19" t="str">
        <f t="shared" si="162"/>
        <v>m</v>
      </c>
      <c r="L1694" s="19" t="str">
        <f t="shared" si="160"/>
        <v>Cup</v>
      </c>
      <c r="M1694" s="19" t="str">
        <f t="shared" si="161"/>
        <v>2025</v>
      </c>
      <c r="N1694" s="19" t="str">
        <f t="shared" si="163"/>
        <v>2025 Cup 2</v>
      </c>
      <c r="O1694" s="19">
        <f>INDEX('Points ref'!B:B, MATCH($N1694, 'Points ref'!A:A, 0))</f>
        <v>42</v>
      </c>
      <c r="P1694" s="21" t="str">
        <f t="shared" si="164"/>
        <v>[ITA] DESIDERIO, Jacopo (249ec7de)</v>
      </c>
      <c r="Q1694" s="30">
        <f t="shared" ca="1" si="165"/>
        <v>40</v>
      </c>
    </row>
    <row r="1695" spans="1:17" x14ac:dyDescent="0.2">
      <c r="A1695" t="s">
        <v>1616</v>
      </c>
      <c r="B1695" t="s">
        <v>1341</v>
      </c>
      <c r="C1695" t="s">
        <v>1617</v>
      </c>
      <c r="D1695" t="s">
        <v>1618</v>
      </c>
      <c r="E1695">
        <v>1</v>
      </c>
      <c r="F1695" s="28">
        <v>31253</v>
      </c>
      <c r="G1695" t="s">
        <v>271</v>
      </c>
      <c r="H1695" t="s">
        <v>51</v>
      </c>
      <c r="I1695">
        <v>1</v>
      </c>
      <c r="J1695" t="s">
        <v>4216</v>
      </c>
      <c r="K1695" s="19" t="str">
        <f t="shared" si="162"/>
        <v>m</v>
      </c>
      <c r="L1695" s="19" t="str">
        <f t="shared" si="160"/>
        <v>Cup</v>
      </c>
      <c r="M1695" s="19" t="str">
        <f t="shared" si="161"/>
        <v>2025</v>
      </c>
      <c r="N1695" s="19" t="str">
        <f t="shared" si="163"/>
        <v>2025 Cup 1</v>
      </c>
      <c r="O1695" s="19">
        <f>INDEX('Points ref'!B:B, MATCH($N1695, 'Points ref'!A:A, 0))</f>
        <v>70</v>
      </c>
      <c r="P1695" s="21" t="str">
        <f t="shared" si="164"/>
        <v>[LAT] PAVLOVSKIS, Vitalijs (b88391e1)</v>
      </c>
      <c r="Q1695" s="30">
        <f t="shared" ca="1" si="165"/>
        <v>40</v>
      </c>
    </row>
    <row r="1696" spans="1:17" x14ac:dyDescent="0.2">
      <c r="A1696" t="s">
        <v>4248</v>
      </c>
      <c r="B1696" t="s">
        <v>27</v>
      </c>
      <c r="C1696" t="s">
        <v>4249</v>
      </c>
      <c r="D1696" t="s">
        <v>323</v>
      </c>
      <c r="E1696">
        <v>1</v>
      </c>
      <c r="F1696" s="28">
        <v>29440</v>
      </c>
      <c r="G1696" t="s">
        <v>271</v>
      </c>
      <c r="H1696" t="s">
        <v>51</v>
      </c>
      <c r="I1696">
        <v>2</v>
      </c>
      <c r="J1696" t="s">
        <v>4216</v>
      </c>
      <c r="K1696" s="19" t="str">
        <f t="shared" si="162"/>
        <v>m</v>
      </c>
      <c r="L1696" s="19" t="str">
        <f t="shared" si="160"/>
        <v>Cup</v>
      </c>
      <c r="M1696" s="19" t="str">
        <f t="shared" si="161"/>
        <v>2025</v>
      </c>
      <c r="N1696" s="19" t="str">
        <f t="shared" si="163"/>
        <v>2025 Cup 2</v>
      </c>
      <c r="O1696" s="19">
        <f>INDEX('Points ref'!B:B, MATCH($N1696, 'Points ref'!A:A, 0))</f>
        <v>42</v>
      </c>
      <c r="P1696" s="21" t="str">
        <f t="shared" si="164"/>
        <v>[ITA] AIELLO, Francesco (e4ced888)</v>
      </c>
      <c r="Q1696" s="30">
        <f t="shared" ca="1" si="165"/>
        <v>45</v>
      </c>
    </row>
    <row r="1697" spans="1:17" x14ac:dyDescent="0.2">
      <c r="A1697" t="s">
        <v>4250</v>
      </c>
      <c r="B1697" t="s">
        <v>57</v>
      </c>
      <c r="C1697" t="s">
        <v>4251</v>
      </c>
      <c r="D1697" t="s">
        <v>4252</v>
      </c>
      <c r="E1697">
        <v>1</v>
      </c>
      <c r="F1697" s="28">
        <v>27436</v>
      </c>
      <c r="G1697" t="s">
        <v>271</v>
      </c>
      <c r="H1697" t="s">
        <v>51</v>
      </c>
      <c r="I1697">
        <v>3</v>
      </c>
      <c r="J1697" t="s">
        <v>4216</v>
      </c>
      <c r="K1697" s="19" t="str">
        <f t="shared" si="162"/>
        <v>m</v>
      </c>
      <c r="L1697" s="19" t="str">
        <f t="shared" si="160"/>
        <v>Cup</v>
      </c>
      <c r="M1697" s="19" t="str">
        <f t="shared" si="161"/>
        <v>2025</v>
      </c>
      <c r="N1697" s="19" t="str">
        <f t="shared" si="163"/>
        <v>2025 Cup 3</v>
      </c>
      <c r="O1697" s="19">
        <f>INDEX('Points ref'!B:B, MATCH($N1697, 'Points ref'!A:A, 0))</f>
        <v>28</v>
      </c>
      <c r="P1697" s="21" t="str">
        <f t="shared" si="164"/>
        <v>[EST] PIILBERG, Valvo (f628547c)</v>
      </c>
      <c r="Q1697" s="30">
        <f t="shared" ca="1" si="165"/>
        <v>50</v>
      </c>
    </row>
    <row r="1698" spans="1:17" x14ac:dyDescent="0.2">
      <c r="A1698" t="s">
        <v>4253</v>
      </c>
      <c r="B1698" t="s">
        <v>287</v>
      </c>
      <c r="C1698" t="s">
        <v>4254</v>
      </c>
      <c r="D1698" t="s">
        <v>1639</v>
      </c>
      <c r="E1698">
        <v>1</v>
      </c>
      <c r="F1698" s="28">
        <v>31237</v>
      </c>
      <c r="G1698" t="s">
        <v>271</v>
      </c>
      <c r="H1698" t="s">
        <v>106</v>
      </c>
      <c r="I1698">
        <v>1</v>
      </c>
      <c r="J1698" t="s">
        <v>4216</v>
      </c>
      <c r="K1698" s="19" t="str">
        <f t="shared" si="162"/>
        <v>m</v>
      </c>
      <c r="L1698" s="19" t="str">
        <f t="shared" si="160"/>
        <v>Cup</v>
      </c>
      <c r="M1698" s="19" t="str">
        <f t="shared" si="161"/>
        <v>2025</v>
      </c>
      <c r="N1698" s="19" t="str">
        <f t="shared" si="163"/>
        <v>2025 Cup 1</v>
      </c>
      <c r="O1698" s="19">
        <f>INDEX('Points ref'!B:B, MATCH($N1698, 'Points ref'!A:A, 0))</f>
        <v>70</v>
      </c>
      <c r="P1698" s="21" t="str">
        <f t="shared" si="164"/>
        <v>[AUT] SABATOVSKYI, Denys (6e69b96d)</v>
      </c>
      <c r="Q1698" s="30">
        <f t="shared" ca="1" si="165"/>
        <v>40</v>
      </c>
    </row>
    <row r="1699" spans="1:17" x14ac:dyDescent="0.2">
      <c r="A1699" t="s">
        <v>2468</v>
      </c>
      <c r="B1699" t="s">
        <v>40</v>
      </c>
      <c r="C1699" t="s">
        <v>2469</v>
      </c>
      <c r="D1699" t="s">
        <v>2470</v>
      </c>
      <c r="E1699">
        <v>1</v>
      </c>
      <c r="F1699" s="28">
        <v>29637</v>
      </c>
      <c r="G1699" t="s">
        <v>271</v>
      </c>
      <c r="H1699" t="s">
        <v>106</v>
      </c>
      <c r="I1699">
        <v>2</v>
      </c>
      <c r="J1699" t="s">
        <v>4216</v>
      </c>
      <c r="K1699" s="19" t="str">
        <f t="shared" si="162"/>
        <v>m</v>
      </c>
      <c r="L1699" s="19" t="str">
        <f t="shared" si="160"/>
        <v>Cup</v>
      </c>
      <c r="M1699" s="19" t="str">
        <f t="shared" si="161"/>
        <v>2025</v>
      </c>
      <c r="N1699" s="19" t="str">
        <f t="shared" si="163"/>
        <v>2025 Cup 2</v>
      </c>
      <c r="O1699" s="19">
        <f>INDEX('Points ref'!B:B, MATCH($N1699, 'Points ref'!A:A, 0))</f>
        <v>42</v>
      </c>
      <c r="P1699" s="21" t="str">
        <f t="shared" si="164"/>
        <v>[POL] FIJALKOWSKI, Witold (8721939d)</v>
      </c>
      <c r="Q1699" s="30">
        <f t="shared" ca="1" si="165"/>
        <v>44</v>
      </c>
    </row>
    <row r="1700" spans="1:17" x14ac:dyDescent="0.2">
      <c r="A1700" t="s">
        <v>4255</v>
      </c>
      <c r="B1700" t="s">
        <v>1552</v>
      </c>
      <c r="C1700" t="s">
        <v>4256</v>
      </c>
      <c r="D1700" t="s">
        <v>4257</v>
      </c>
      <c r="E1700">
        <v>1</v>
      </c>
      <c r="F1700" s="28">
        <v>28207</v>
      </c>
      <c r="G1700" t="s">
        <v>376</v>
      </c>
      <c r="H1700" t="s">
        <v>66</v>
      </c>
      <c r="I1700">
        <v>1</v>
      </c>
      <c r="J1700" t="s">
        <v>4216</v>
      </c>
      <c r="K1700" s="19" t="str">
        <f t="shared" si="162"/>
        <v>m</v>
      </c>
      <c r="L1700" s="19" t="str">
        <f t="shared" si="160"/>
        <v>Cup</v>
      </c>
      <c r="M1700" s="19" t="str">
        <f t="shared" si="161"/>
        <v>2025</v>
      </c>
      <c r="N1700" s="19" t="str">
        <f t="shared" si="163"/>
        <v>2025 Cup 1</v>
      </c>
      <c r="O1700" s="19">
        <f>INDEX('Points ref'!B:B, MATCH($N1700, 'Points ref'!A:A, 0))</f>
        <v>70</v>
      </c>
      <c r="P1700" s="21" t="str">
        <f t="shared" si="164"/>
        <v>[IRL] DENNIS, John (5a59cf38)</v>
      </c>
      <c r="Q1700" s="30">
        <f t="shared" ca="1" si="165"/>
        <v>48</v>
      </c>
    </row>
    <row r="1701" spans="1:17" x14ac:dyDescent="0.2">
      <c r="A1701" t="s">
        <v>1651</v>
      </c>
      <c r="B1701" t="s">
        <v>1652</v>
      </c>
      <c r="C1701" t="s">
        <v>1653</v>
      </c>
      <c r="D1701" t="s">
        <v>1654</v>
      </c>
      <c r="E1701">
        <v>1</v>
      </c>
      <c r="F1701" s="28">
        <v>28034</v>
      </c>
      <c r="G1701" t="s">
        <v>376</v>
      </c>
      <c r="H1701" t="s">
        <v>66</v>
      </c>
      <c r="I1701">
        <v>2</v>
      </c>
      <c r="J1701" t="s">
        <v>4216</v>
      </c>
      <c r="K1701" s="19" t="str">
        <f t="shared" si="162"/>
        <v>m</v>
      </c>
      <c r="L1701" s="19" t="str">
        <f t="shared" si="160"/>
        <v>Cup</v>
      </c>
      <c r="M1701" s="19" t="str">
        <f t="shared" si="161"/>
        <v>2025</v>
      </c>
      <c r="N1701" s="19" t="str">
        <f t="shared" si="163"/>
        <v>2025 Cup 2</v>
      </c>
      <c r="O1701" s="19">
        <f>INDEX('Points ref'!B:B, MATCH($N1701, 'Points ref'!A:A, 0))</f>
        <v>42</v>
      </c>
      <c r="P1701" s="21" t="str">
        <f t="shared" si="164"/>
        <v>[LTU] KIVILIUS, Laimonas (e9a4314f)</v>
      </c>
      <c r="Q1701" s="30">
        <f t="shared" ca="1" si="165"/>
        <v>49</v>
      </c>
    </row>
    <row r="1702" spans="1:17" x14ac:dyDescent="0.2">
      <c r="A1702" t="s">
        <v>4258</v>
      </c>
      <c r="B1702" t="s">
        <v>181</v>
      </c>
      <c r="C1702" t="s">
        <v>4259</v>
      </c>
      <c r="D1702" t="s">
        <v>907</v>
      </c>
      <c r="E1702">
        <v>1</v>
      </c>
      <c r="F1702" s="28">
        <v>27960</v>
      </c>
      <c r="G1702" t="s">
        <v>376</v>
      </c>
      <c r="H1702" t="s">
        <v>66</v>
      </c>
      <c r="I1702">
        <v>3</v>
      </c>
      <c r="J1702" t="s">
        <v>4216</v>
      </c>
      <c r="K1702" s="19" t="str">
        <f t="shared" si="162"/>
        <v>m</v>
      </c>
      <c r="L1702" s="19" t="str">
        <f t="shared" si="160"/>
        <v>Cup</v>
      </c>
      <c r="M1702" s="19" t="str">
        <f t="shared" si="161"/>
        <v>2025</v>
      </c>
      <c r="N1702" s="19" t="str">
        <f t="shared" si="163"/>
        <v>2025 Cup 3</v>
      </c>
      <c r="O1702" s="19">
        <f>INDEX('Points ref'!B:B, MATCH($N1702, 'Points ref'!A:A, 0))</f>
        <v>28</v>
      </c>
      <c r="P1702" s="21" t="str">
        <f t="shared" si="164"/>
        <v>[MDA] FURDUI, Ivan (3322734b)</v>
      </c>
      <c r="Q1702" s="30">
        <f t="shared" ca="1" si="165"/>
        <v>49</v>
      </c>
    </row>
    <row r="1703" spans="1:17" x14ac:dyDescent="0.2">
      <c r="A1703" t="s">
        <v>2391</v>
      </c>
      <c r="B1703" t="s">
        <v>16</v>
      </c>
      <c r="C1703" t="s">
        <v>2392</v>
      </c>
      <c r="D1703" t="s">
        <v>2393</v>
      </c>
      <c r="E1703">
        <v>1</v>
      </c>
      <c r="F1703" s="28">
        <v>28860</v>
      </c>
      <c r="G1703" t="s">
        <v>376</v>
      </c>
      <c r="H1703" t="s">
        <v>93</v>
      </c>
      <c r="I1703">
        <v>1</v>
      </c>
      <c r="J1703" t="s">
        <v>4216</v>
      </c>
      <c r="K1703" s="19" t="str">
        <f t="shared" si="162"/>
        <v>m</v>
      </c>
      <c r="L1703" s="19" t="str">
        <f t="shared" si="160"/>
        <v>Cup</v>
      </c>
      <c r="M1703" s="19" t="str">
        <f t="shared" si="161"/>
        <v>2025</v>
      </c>
      <c r="N1703" s="19" t="str">
        <f t="shared" si="163"/>
        <v>2025 Cup 1</v>
      </c>
      <c r="O1703" s="19">
        <f>INDEX('Points ref'!B:B, MATCH($N1703, 'Points ref'!A:A, 0))</f>
        <v>70</v>
      </c>
      <c r="P1703" s="21" t="str">
        <f t="shared" si="164"/>
        <v>[FRA] KABA, Ciril (aaacd776)</v>
      </c>
      <c r="Q1703" s="30">
        <f t="shared" ca="1" si="165"/>
        <v>46</v>
      </c>
    </row>
    <row r="1704" spans="1:17" x14ac:dyDescent="0.2">
      <c r="A1704" t="s">
        <v>434</v>
      </c>
      <c r="B1704" t="s">
        <v>413</v>
      </c>
      <c r="C1704" t="s">
        <v>435</v>
      </c>
      <c r="D1704" t="s">
        <v>294</v>
      </c>
      <c r="E1704">
        <v>1</v>
      </c>
      <c r="F1704" s="28">
        <v>27712</v>
      </c>
      <c r="G1704" t="s">
        <v>376</v>
      </c>
      <c r="H1704" t="s">
        <v>93</v>
      </c>
      <c r="I1704">
        <v>2</v>
      </c>
      <c r="J1704" t="s">
        <v>4216</v>
      </c>
      <c r="K1704" s="19" t="str">
        <f t="shared" si="162"/>
        <v>m</v>
      </c>
      <c r="L1704" s="19" t="str">
        <f t="shared" si="160"/>
        <v>Cup</v>
      </c>
      <c r="M1704" s="19" t="str">
        <f t="shared" si="161"/>
        <v>2025</v>
      </c>
      <c r="N1704" s="19" t="str">
        <f t="shared" si="163"/>
        <v>2025 Cup 2</v>
      </c>
      <c r="O1704" s="19">
        <f>INDEX('Points ref'!B:B, MATCH($N1704, 'Points ref'!A:A, 0))</f>
        <v>42</v>
      </c>
      <c r="P1704" s="21" t="str">
        <f t="shared" si="164"/>
        <v>[SVK] SLABY, Martin (494fcbbb)</v>
      </c>
      <c r="Q1704" s="30">
        <f t="shared" ca="1" si="165"/>
        <v>50</v>
      </c>
    </row>
    <row r="1705" spans="1:17" x14ac:dyDescent="0.2">
      <c r="A1705" t="s">
        <v>1823</v>
      </c>
      <c r="B1705" t="s">
        <v>16</v>
      </c>
      <c r="C1705" t="s">
        <v>1824</v>
      </c>
      <c r="D1705" t="s">
        <v>1825</v>
      </c>
      <c r="E1705">
        <v>1</v>
      </c>
      <c r="F1705" s="28">
        <v>26618</v>
      </c>
      <c r="G1705" t="s">
        <v>376</v>
      </c>
      <c r="H1705" t="s">
        <v>93</v>
      </c>
      <c r="I1705">
        <v>3</v>
      </c>
      <c r="J1705" t="s">
        <v>4216</v>
      </c>
      <c r="K1705" s="19" t="str">
        <f t="shared" si="162"/>
        <v>m</v>
      </c>
      <c r="L1705" s="19" t="str">
        <f t="shared" si="160"/>
        <v>Cup</v>
      </c>
      <c r="M1705" s="19" t="str">
        <f t="shared" si="161"/>
        <v>2025</v>
      </c>
      <c r="N1705" s="19" t="str">
        <f t="shared" si="163"/>
        <v>2025 Cup 3</v>
      </c>
      <c r="O1705" s="19">
        <f>INDEX('Points ref'!B:B, MATCH($N1705, 'Points ref'!A:A, 0))</f>
        <v>28</v>
      </c>
      <c r="P1705" s="21" t="str">
        <f t="shared" si="164"/>
        <v>[FRA] WITZ, Frank (a94b37df)</v>
      </c>
      <c r="Q1705" s="30">
        <f t="shared" ca="1" si="165"/>
        <v>53</v>
      </c>
    </row>
    <row r="1706" spans="1:17" x14ac:dyDescent="0.2">
      <c r="A1706" t="s">
        <v>1773</v>
      </c>
      <c r="B1706" t="s">
        <v>400</v>
      </c>
      <c r="C1706" t="s">
        <v>1774</v>
      </c>
      <c r="D1706" t="s">
        <v>1775</v>
      </c>
      <c r="E1706">
        <v>1</v>
      </c>
      <c r="F1706" s="28">
        <v>29417</v>
      </c>
      <c r="G1706" t="s">
        <v>376</v>
      </c>
      <c r="H1706" t="s">
        <v>106</v>
      </c>
      <c r="I1706">
        <v>1</v>
      </c>
      <c r="J1706" t="s">
        <v>4216</v>
      </c>
      <c r="K1706" s="19" t="str">
        <f t="shared" si="162"/>
        <v>m</v>
      </c>
      <c r="L1706" s="19" t="str">
        <f t="shared" si="160"/>
        <v>Cup</v>
      </c>
      <c r="M1706" s="19" t="str">
        <f t="shared" si="161"/>
        <v>2025</v>
      </c>
      <c r="N1706" s="19" t="str">
        <f t="shared" si="163"/>
        <v>2025 Cup 1</v>
      </c>
      <c r="O1706" s="19">
        <f>INDEX('Points ref'!B:B, MATCH($N1706, 'Points ref'!A:A, 0))</f>
        <v>70</v>
      </c>
      <c r="P1706" s="21" t="str">
        <f t="shared" si="164"/>
        <v>[SRB] MILANOVIC, NIKOLA (3d8aa9ea)</v>
      </c>
      <c r="Q1706" s="30">
        <f t="shared" ca="1" si="165"/>
        <v>45</v>
      </c>
    </row>
    <row r="1707" spans="1:17" x14ac:dyDescent="0.2">
      <c r="A1707" t="s">
        <v>4260</v>
      </c>
      <c r="B1707" t="s">
        <v>1341</v>
      </c>
      <c r="C1707" t="s">
        <v>4261</v>
      </c>
      <c r="D1707" t="s">
        <v>4262</v>
      </c>
      <c r="E1707">
        <v>1</v>
      </c>
      <c r="F1707" s="28">
        <v>27890</v>
      </c>
      <c r="G1707" t="s">
        <v>376</v>
      </c>
      <c r="H1707" t="s">
        <v>106</v>
      </c>
      <c r="I1707">
        <v>2</v>
      </c>
      <c r="J1707" t="s">
        <v>4216</v>
      </c>
      <c r="K1707" s="19" t="str">
        <f t="shared" si="162"/>
        <v>m</v>
      </c>
      <c r="L1707" s="19" t="str">
        <f t="shared" si="160"/>
        <v>Cup</v>
      </c>
      <c r="M1707" s="19" t="str">
        <f t="shared" si="161"/>
        <v>2025</v>
      </c>
      <c r="N1707" s="19" t="str">
        <f t="shared" si="163"/>
        <v>2025 Cup 2</v>
      </c>
      <c r="O1707" s="19">
        <f>INDEX('Points ref'!B:B, MATCH($N1707, 'Points ref'!A:A, 0))</f>
        <v>42</v>
      </c>
      <c r="P1707" s="21" t="str">
        <f t="shared" si="164"/>
        <v>[LAT] PALAMARCUKS, Andris (96918aff)</v>
      </c>
      <c r="Q1707" s="30">
        <f t="shared" ca="1" si="165"/>
        <v>49</v>
      </c>
    </row>
    <row r="1708" spans="1:17" x14ac:dyDescent="0.2">
      <c r="A1708" t="s">
        <v>1658</v>
      </c>
      <c r="B1708" t="s">
        <v>53</v>
      </c>
      <c r="C1708" t="s">
        <v>1659</v>
      </c>
      <c r="D1708" t="s">
        <v>204</v>
      </c>
      <c r="E1708">
        <v>1</v>
      </c>
      <c r="F1708" s="28">
        <v>28010</v>
      </c>
      <c r="G1708" t="s">
        <v>376</v>
      </c>
      <c r="H1708" t="s">
        <v>106</v>
      </c>
      <c r="I1708">
        <v>3</v>
      </c>
      <c r="J1708" t="s">
        <v>4216</v>
      </c>
      <c r="K1708" s="19" t="str">
        <f t="shared" si="162"/>
        <v>m</v>
      </c>
      <c r="L1708" s="19" t="str">
        <f t="shared" si="160"/>
        <v>Cup</v>
      </c>
      <c r="M1708" s="19" t="str">
        <f t="shared" si="161"/>
        <v>2025</v>
      </c>
      <c r="N1708" s="19" t="str">
        <f t="shared" si="163"/>
        <v>2025 Cup 3</v>
      </c>
      <c r="O1708" s="19">
        <f>INDEX('Points ref'!B:B, MATCH($N1708, 'Points ref'!A:A, 0))</f>
        <v>28</v>
      </c>
      <c r="P1708" s="21" t="str">
        <f t="shared" si="164"/>
        <v>[GER] TAEUSCHER, Rene (da44ca84)</v>
      </c>
      <c r="Q1708" s="30">
        <f t="shared" ca="1" si="165"/>
        <v>49</v>
      </c>
    </row>
    <row r="1709" spans="1:17" x14ac:dyDescent="0.2">
      <c r="A1709" s="29" t="s">
        <v>1776</v>
      </c>
      <c r="B1709" t="s">
        <v>27</v>
      </c>
      <c r="C1709" t="s">
        <v>1777</v>
      </c>
      <c r="D1709" t="s">
        <v>1778</v>
      </c>
      <c r="E1709">
        <v>1</v>
      </c>
      <c r="F1709" s="28">
        <v>27727</v>
      </c>
      <c r="G1709" t="s">
        <v>511</v>
      </c>
      <c r="H1709" t="s">
        <v>34</v>
      </c>
      <c r="I1709">
        <v>1</v>
      </c>
      <c r="J1709" t="s">
        <v>4216</v>
      </c>
      <c r="K1709" s="19" t="str">
        <f t="shared" si="162"/>
        <v>m</v>
      </c>
      <c r="L1709" s="19" t="str">
        <f t="shared" si="160"/>
        <v>Cup</v>
      </c>
      <c r="M1709" s="19" t="str">
        <f t="shared" si="161"/>
        <v>2025</v>
      </c>
      <c r="N1709" s="19" t="str">
        <f t="shared" si="163"/>
        <v>2025 Cup 1</v>
      </c>
      <c r="O1709" s="19">
        <f>INDEX('Points ref'!B:B, MATCH($N1709, 'Points ref'!A:A, 0))</f>
        <v>70</v>
      </c>
      <c r="P1709" s="21" t="str">
        <f t="shared" si="164"/>
        <v>[ITA] IACOMINO, Pasquale (9e33865d)</v>
      </c>
      <c r="Q1709" s="30">
        <f t="shared" ca="1" si="165"/>
        <v>50</v>
      </c>
    </row>
    <row r="1710" spans="1:17" x14ac:dyDescent="0.2">
      <c r="A1710" t="s">
        <v>1663</v>
      </c>
      <c r="B1710" t="s">
        <v>23</v>
      </c>
      <c r="C1710" t="s">
        <v>1664</v>
      </c>
      <c r="D1710" t="s">
        <v>531</v>
      </c>
      <c r="E1710">
        <v>1</v>
      </c>
      <c r="F1710" s="28">
        <v>25745</v>
      </c>
      <c r="G1710" t="s">
        <v>511</v>
      </c>
      <c r="H1710" t="s">
        <v>34</v>
      </c>
      <c r="I1710">
        <v>2</v>
      </c>
      <c r="J1710" t="s">
        <v>4216</v>
      </c>
      <c r="K1710" s="19" t="str">
        <f t="shared" si="162"/>
        <v>m</v>
      </c>
      <c r="L1710" s="19" t="str">
        <f t="shared" si="160"/>
        <v>Cup</v>
      </c>
      <c r="M1710" s="19" t="str">
        <f t="shared" si="161"/>
        <v>2025</v>
      </c>
      <c r="N1710" s="19" t="str">
        <f t="shared" si="163"/>
        <v>2025 Cup 2</v>
      </c>
      <c r="O1710" s="19">
        <f>INDEX('Points ref'!B:B, MATCH($N1710, 'Points ref'!A:A, 0))</f>
        <v>42</v>
      </c>
      <c r="P1710" s="21" t="str">
        <f t="shared" si="164"/>
        <v>[CZE] KOLESAR, Peter (6f9664a7)</v>
      </c>
      <c r="Q1710" s="30">
        <f t="shared" ca="1" si="165"/>
        <v>55</v>
      </c>
    </row>
    <row r="1711" spans="1:17" x14ac:dyDescent="0.2">
      <c r="A1711" t="s">
        <v>525</v>
      </c>
      <c r="B1711" t="s">
        <v>40</v>
      </c>
      <c r="C1711" t="s">
        <v>526</v>
      </c>
      <c r="D1711" t="s">
        <v>300</v>
      </c>
      <c r="E1711">
        <v>1</v>
      </c>
      <c r="F1711" s="28">
        <v>25732</v>
      </c>
      <c r="G1711" t="s">
        <v>511</v>
      </c>
      <c r="H1711" t="s">
        <v>34</v>
      </c>
      <c r="I1711">
        <v>3</v>
      </c>
      <c r="J1711" t="s">
        <v>4216</v>
      </c>
      <c r="K1711" s="19" t="str">
        <f t="shared" si="162"/>
        <v>m</v>
      </c>
      <c r="L1711" s="19" t="str">
        <f t="shared" si="160"/>
        <v>Cup</v>
      </c>
      <c r="M1711" s="19" t="str">
        <f t="shared" si="161"/>
        <v>2025</v>
      </c>
      <c r="N1711" s="19" t="str">
        <f t="shared" si="163"/>
        <v>2025 Cup 3</v>
      </c>
      <c r="O1711" s="19">
        <f>INDEX('Points ref'!B:B, MATCH($N1711, 'Points ref'!A:A, 0))</f>
        <v>28</v>
      </c>
      <c r="P1711" s="21" t="str">
        <f t="shared" si="164"/>
        <v>[POL] CZUPRYNA, Krzysztof (f1743984)</v>
      </c>
      <c r="Q1711" s="30">
        <f t="shared" ca="1" si="165"/>
        <v>55</v>
      </c>
    </row>
    <row r="1712" spans="1:17" x14ac:dyDescent="0.2">
      <c r="A1712" t="s">
        <v>4263</v>
      </c>
      <c r="B1712" t="s">
        <v>1341</v>
      </c>
      <c r="C1712" t="s">
        <v>4264</v>
      </c>
      <c r="D1712" t="s">
        <v>1679</v>
      </c>
      <c r="E1712">
        <v>1</v>
      </c>
      <c r="F1712" s="28">
        <v>25862</v>
      </c>
      <c r="G1712" t="s">
        <v>608</v>
      </c>
      <c r="H1712" t="s">
        <v>79</v>
      </c>
      <c r="I1712">
        <v>1</v>
      </c>
      <c r="J1712" t="s">
        <v>4216</v>
      </c>
      <c r="K1712" s="19" t="str">
        <f t="shared" si="162"/>
        <v>m</v>
      </c>
      <c r="L1712" s="19" t="str">
        <f t="shared" si="160"/>
        <v>Cup</v>
      </c>
      <c r="M1712" s="19" t="str">
        <f t="shared" si="161"/>
        <v>2025</v>
      </c>
      <c r="N1712" s="19" t="str">
        <f t="shared" si="163"/>
        <v>2025 Cup 1</v>
      </c>
      <c r="O1712" s="19">
        <f>INDEX('Points ref'!B:B, MATCH($N1712, 'Points ref'!A:A, 0))</f>
        <v>70</v>
      </c>
      <c r="P1712" s="21" t="str">
        <f t="shared" si="164"/>
        <v>[LAT] MIROSNICENKO, Andrejs (159347f7)</v>
      </c>
      <c r="Q1712" s="30">
        <f t="shared" ca="1" si="165"/>
        <v>55</v>
      </c>
    </row>
    <row r="1713" spans="1:17" x14ac:dyDescent="0.2">
      <c r="A1713" t="s">
        <v>4265</v>
      </c>
      <c r="B1713" t="s">
        <v>413</v>
      </c>
      <c r="C1713" t="s">
        <v>4266</v>
      </c>
      <c r="D1713" t="s">
        <v>2156</v>
      </c>
      <c r="E1713">
        <v>1</v>
      </c>
      <c r="F1713" s="28">
        <v>24312</v>
      </c>
      <c r="G1713" t="s">
        <v>608</v>
      </c>
      <c r="H1713" t="s">
        <v>79</v>
      </c>
      <c r="I1713">
        <v>2</v>
      </c>
      <c r="J1713" t="s">
        <v>4216</v>
      </c>
      <c r="K1713" s="19" t="str">
        <f t="shared" si="162"/>
        <v>m</v>
      </c>
      <c r="L1713" s="19" t="str">
        <f t="shared" si="160"/>
        <v>Cup</v>
      </c>
      <c r="M1713" s="19" t="str">
        <f t="shared" si="161"/>
        <v>2025</v>
      </c>
      <c r="N1713" s="19" t="str">
        <f t="shared" si="163"/>
        <v>2025 Cup 2</v>
      </c>
      <c r="O1713" s="19">
        <f>INDEX('Points ref'!B:B, MATCH($N1713, 'Points ref'!A:A, 0))</f>
        <v>42</v>
      </c>
      <c r="P1713" s="21" t="str">
        <f t="shared" si="164"/>
        <v>[SVK] BURDA, Milan (c5179f65)</v>
      </c>
      <c r="Q1713" s="30">
        <f t="shared" ca="1" si="165"/>
        <v>59</v>
      </c>
    </row>
    <row r="1714" spans="1:17" x14ac:dyDescent="0.2">
      <c r="A1714" t="s">
        <v>1684</v>
      </c>
      <c r="B1714" t="s">
        <v>132</v>
      </c>
      <c r="C1714" t="s">
        <v>1685</v>
      </c>
      <c r="D1714" t="s">
        <v>1686</v>
      </c>
      <c r="E1714">
        <v>1</v>
      </c>
      <c r="F1714" s="28">
        <v>24398</v>
      </c>
      <c r="G1714" t="s">
        <v>608</v>
      </c>
      <c r="H1714" t="s">
        <v>79</v>
      </c>
      <c r="I1714">
        <v>3</v>
      </c>
      <c r="J1714" t="s">
        <v>4216</v>
      </c>
      <c r="K1714" s="19" t="str">
        <f t="shared" si="162"/>
        <v>m</v>
      </c>
      <c r="L1714" s="19" t="str">
        <f t="shared" si="160"/>
        <v>Cup</v>
      </c>
      <c r="M1714" s="19" t="str">
        <f t="shared" si="161"/>
        <v>2025</v>
      </c>
      <c r="N1714" s="19" t="str">
        <f t="shared" si="163"/>
        <v>2025 Cup 3</v>
      </c>
      <c r="O1714" s="19">
        <f>INDEX('Points ref'!B:B, MATCH($N1714, 'Points ref'!A:A, 0))</f>
        <v>28</v>
      </c>
      <c r="P1714" s="21" t="str">
        <f t="shared" si="164"/>
        <v>[GBR] PARRETTE, Ashley (5c49c4af)</v>
      </c>
      <c r="Q1714" s="30">
        <f t="shared" ca="1" si="165"/>
        <v>59</v>
      </c>
    </row>
    <row r="1715" spans="1:17" x14ac:dyDescent="0.2">
      <c r="A1715" t="s">
        <v>2476</v>
      </c>
      <c r="B1715" t="s">
        <v>1652</v>
      </c>
      <c r="C1715" t="s">
        <v>2477</v>
      </c>
      <c r="D1715" t="s">
        <v>2478</v>
      </c>
      <c r="E1715">
        <v>1</v>
      </c>
      <c r="F1715" s="28">
        <v>24945</v>
      </c>
      <c r="G1715" t="s">
        <v>608</v>
      </c>
      <c r="H1715" t="s">
        <v>79</v>
      </c>
      <c r="I1715">
        <v>3</v>
      </c>
      <c r="J1715" t="s">
        <v>4216</v>
      </c>
      <c r="K1715" s="19" t="str">
        <f t="shared" si="162"/>
        <v>m</v>
      </c>
      <c r="L1715" s="19" t="str">
        <f t="shared" si="160"/>
        <v>Cup</v>
      </c>
      <c r="M1715" s="19" t="str">
        <f t="shared" si="161"/>
        <v>2025</v>
      </c>
      <c r="N1715" s="19" t="str">
        <f t="shared" si="163"/>
        <v>2025 Cup 3</v>
      </c>
      <c r="O1715" s="19">
        <f>INDEX('Points ref'!B:B, MATCH($N1715, 'Points ref'!A:A, 0))</f>
        <v>28</v>
      </c>
      <c r="P1715" s="21" t="str">
        <f t="shared" si="164"/>
        <v>[LTU] MARUSKA, Gintautas (a6f8a6d3)</v>
      </c>
      <c r="Q1715" s="30">
        <f t="shared" ca="1" si="165"/>
        <v>57</v>
      </c>
    </row>
    <row r="1716" spans="1:17" x14ac:dyDescent="0.2">
      <c r="A1716" t="s">
        <v>621</v>
      </c>
      <c r="B1716" t="s">
        <v>16</v>
      </c>
      <c r="C1716" t="s">
        <v>622</v>
      </c>
      <c r="D1716" t="s">
        <v>623</v>
      </c>
      <c r="E1716">
        <v>1</v>
      </c>
      <c r="F1716" s="28">
        <v>23690</v>
      </c>
      <c r="G1716" t="s">
        <v>699</v>
      </c>
      <c r="H1716" t="s">
        <v>51</v>
      </c>
      <c r="I1716">
        <v>1</v>
      </c>
      <c r="J1716" t="s">
        <v>4216</v>
      </c>
      <c r="K1716" s="19" t="str">
        <f t="shared" si="162"/>
        <v>m</v>
      </c>
      <c r="L1716" s="19" t="str">
        <f t="shared" si="160"/>
        <v>Cup</v>
      </c>
      <c r="M1716" s="19" t="str">
        <f t="shared" si="161"/>
        <v>2025</v>
      </c>
      <c r="N1716" s="19" t="str">
        <f t="shared" si="163"/>
        <v>2025 Cup 1</v>
      </c>
      <c r="O1716" s="19">
        <f>INDEX('Points ref'!B:B, MATCH($N1716, 'Points ref'!A:A, 0))</f>
        <v>70</v>
      </c>
      <c r="P1716" s="21" t="str">
        <f t="shared" si="164"/>
        <v>[FRA] OUARTI, Kamel (d49ce588)</v>
      </c>
      <c r="Q1716" s="30">
        <f t="shared" ca="1" si="165"/>
        <v>61</v>
      </c>
    </row>
    <row r="1717" spans="1:17" x14ac:dyDescent="0.2">
      <c r="A1717" s="29" t="s">
        <v>4267</v>
      </c>
      <c r="B1717" t="s">
        <v>889</v>
      </c>
      <c r="C1717" t="s">
        <v>4268</v>
      </c>
      <c r="D1717" t="s">
        <v>4269</v>
      </c>
      <c r="E1717">
        <v>1</v>
      </c>
      <c r="F1717" s="28">
        <v>22539</v>
      </c>
      <c r="G1717" t="s">
        <v>699</v>
      </c>
      <c r="H1717" t="s">
        <v>51</v>
      </c>
      <c r="I1717">
        <v>2</v>
      </c>
      <c r="J1717" t="s">
        <v>4216</v>
      </c>
      <c r="K1717" s="19" t="str">
        <f t="shared" si="162"/>
        <v>m</v>
      </c>
      <c r="L1717" s="19" t="str">
        <f t="shared" si="160"/>
        <v>Cup</v>
      </c>
      <c r="M1717" s="19" t="str">
        <f t="shared" si="161"/>
        <v>2025</v>
      </c>
      <c r="N1717" s="19" t="str">
        <f t="shared" si="163"/>
        <v>2025 Cup 2</v>
      </c>
      <c r="O1717" s="19">
        <f>INDEX('Points ref'!B:B, MATCH($N1717, 'Points ref'!A:A, 0))</f>
        <v>42</v>
      </c>
      <c r="P1717" s="21" t="str">
        <f t="shared" si="164"/>
        <v>[ISR] MATYASHOV, Dmitry (81e572aa)</v>
      </c>
      <c r="Q1717" s="30">
        <f t="shared" ca="1" si="165"/>
        <v>64</v>
      </c>
    </row>
    <row r="1718" spans="1:17" x14ac:dyDescent="0.2">
      <c r="A1718" t="s">
        <v>4270</v>
      </c>
      <c r="B1718" t="s">
        <v>1341</v>
      </c>
      <c r="C1718" t="s">
        <v>4271</v>
      </c>
      <c r="D1718" t="s">
        <v>4272</v>
      </c>
      <c r="E1718">
        <v>1</v>
      </c>
      <c r="F1718" s="28">
        <v>23353</v>
      </c>
      <c r="G1718" t="s">
        <v>699</v>
      </c>
      <c r="H1718" t="s">
        <v>51</v>
      </c>
      <c r="I1718">
        <v>3</v>
      </c>
      <c r="J1718" t="s">
        <v>4216</v>
      </c>
      <c r="K1718" s="19" t="str">
        <f t="shared" si="162"/>
        <v>m</v>
      </c>
      <c r="L1718" s="19" t="str">
        <f t="shared" si="160"/>
        <v>Cup</v>
      </c>
      <c r="M1718" s="19" t="str">
        <f t="shared" si="161"/>
        <v>2025</v>
      </c>
      <c r="N1718" s="19" t="str">
        <f t="shared" si="163"/>
        <v>2025 Cup 3</v>
      </c>
      <c r="O1718" s="19">
        <f>INDEX('Points ref'!B:B, MATCH($N1718, 'Points ref'!A:A, 0))</f>
        <v>28</v>
      </c>
      <c r="P1718" s="21" t="str">
        <f t="shared" si="164"/>
        <v>[LAT] TARVIDS, Maris (3f972eb2)</v>
      </c>
      <c r="Q1718" s="30">
        <f t="shared" ca="1" si="165"/>
        <v>62</v>
      </c>
    </row>
    <row r="1719" spans="1:17" x14ac:dyDescent="0.2">
      <c r="A1719" t="s">
        <v>1704</v>
      </c>
      <c r="B1719" t="s">
        <v>536</v>
      </c>
      <c r="C1719" t="s">
        <v>1705</v>
      </c>
      <c r="D1719" t="s">
        <v>1706</v>
      </c>
      <c r="E1719">
        <v>1</v>
      </c>
      <c r="F1719" s="28">
        <v>22248</v>
      </c>
      <c r="G1719" t="s">
        <v>699</v>
      </c>
      <c r="H1719" t="s">
        <v>79</v>
      </c>
      <c r="I1719">
        <v>1</v>
      </c>
      <c r="J1719" t="s">
        <v>4216</v>
      </c>
      <c r="K1719" s="19" t="str">
        <f t="shared" si="162"/>
        <v>m</v>
      </c>
      <c r="L1719" s="19" t="str">
        <f t="shared" si="160"/>
        <v>Cup</v>
      </c>
      <c r="M1719" s="19" t="str">
        <f t="shared" si="161"/>
        <v>2025</v>
      </c>
      <c r="N1719" s="19" t="str">
        <f t="shared" si="163"/>
        <v>2025 Cup 1</v>
      </c>
      <c r="O1719" s="19">
        <f>INDEX('Points ref'!B:B, MATCH($N1719, 'Points ref'!A:A, 0))</f>
        <v>70</v>
      </c>
      <c r="P1719" s="21" t="str">
        <f t="shared" si="164"/>
        <v>[UKR] RANGAIEV, Oleksandr (75c478fb)</v>
      </c>
      <c r="Q1719" s="30">
        <f t="shared" ca="1" si="165"/>
        <v>65</v>
      </c>
    </row>
    <row r="1720" spans="1:17" x14ac:dyDescent="0.2">
      <c r="A1720" t="s">
        <v>4273</v>
      </c>
      <c r="B1720" t="s">
        <v>27</v>
      </c>
      <c r="C1720" t="s">
        <v>4274</v>
      </c>
      <c r="D1720" t="s">
        <v>920</v>
      </c>
      <c r="E1720">
        <v>1</v>
      </c>
      <c r="F1720" s="28">
        <v>22915</v>
      </c>
      <c r="G1720" t="s">
        <v>699</v>
      </c>
      <c r="H1720" t="s">
        <v>79</v>
      </c>
      <c r="I1720">
        <v>2</v>
      </c>
      <c r="J1720" t="s">
        <v>4216</v>
      </c>
      <c r="K1720" s="19" t="str">
        <f t="shared" si="162"/>
        <v>m</v>
      </c>
      <c r="L1720" s="19" t="str">
        <f t="shared" si="160"/>
        <v>Cup</v>
      </c>
      <c r="M1720" s="19" t="str">
        <f t="shared" si="161"/>
        <v>2025</v>
      </c>
      <c r="N1720" s="19" t="str">
        <f t="shared" si="163"/>
        <v>2025 Cup 2</v>
      </c>
      <c r="O1720" s="19">
        <f>INDEX('Points ref'!B:B, MATCH($N1720, 'Points ref'!A:A, 0))</f>
        <v>42</v>
      </c>
      <c r="P1720" s="21" t="str">
        <f t="shared" si="164"/>
        <v>[ITA] ITERAR, Federico (fa2c41aa)</v>
      </c>
      <c r="Q1720" s="30">
        <f t="shared" ca="1" si="165"/>
        <v>63</v>
      </c>
    </row>
    <row r="1721" spans="1:17" x14ac:dyDescent="0.2">
      <c r="A1721" t="s">
        <v>1690</v>
      </c>
      <c r="B1721" t="s">
        <v>1341</v>
      </c>
      <c r="C1721" t="s">
        <v>1691</v>
      </c>
      <c r="D1721" t="s">
        <v>1692</v>
      </c>
      <c r="E1721">
        <v>1</v>
      </c>
      <c r="F1721" s="28">
        <v>25284</v>
      </c>
      <c r="G1721" t="s">
        <v>699</v>
      </c>
      <c r="H1721" t="s">
        <v>93</v>
      </c>
      <c r="I1721">
        <v>1</v>
      </c>
      <c r="J1721" t="s">
        <v>4216</v>
      </c>
      <c r="K1721" s="19" t="str">
        <f t="shared" si="162"/>
        <v>m</v>
      </c>
      <c r="L1721" s="19" t="str">
        <f t="shared" si="160"/>
        <v>Cup</v>
      </c>
      <c r="M1721" s="19" t="str">
        <f t="shared" si="161"/>
        <v>2025</v>
      </c>
      <c r="N1721" s="19" t="str">
        <f t="shared" si="163"/>
        <v>2025 Cup 1</v>
      </c>
      <c r="O1721" s="19">
        <f>INDEX('Points ref'!B:B, MATCH($N1721, 'Points ref'!A:A, 0))</f>
        <v>70</v>
      </c>
      <c r="P1721" s="21" t="str">
        <f t="shared" si="164"/>
        <v>[LAT] ZAKOLAPINS, Mihails (f7e4f25a)</v>
      </c>
      <c r="Q1721" s="30">
        <f t="shared" ca="1" si="165"/>
        <v>56</v>
      </c>
    </row>
    <row r="1722" spans="1:17" x14ac:dyDescent="0.2">
      <c r="A1722" t="s">
        <v>662</v>
      </c>
      <c r="B1722" t="s">
        <v>40</v>
      </c>
      <c r="C1722" t="s">
        <v>663</v>
      </c>
      <c r="D1722" t="s">
        <v>664</v>
      </c>
      <c r="E1722">
        <v>1</v>
      </c>
      <c r="F1722" s="28">
        <v>23747</v>
      </c>
      <c r="G1722" t="s">
        <v>699</v>
      </c>
      <c r="H1722" t="s">
        <v>93</v>
      </c>
      <c r="I1722">
        <v>2</v>
      </c>
      <c r="J1722" t="s">
        <v>4216</v>
      </c>
      <c r="K1722" s="19" t="str">
        <f t="shared" si="162"/>
        <v>m</v>
      </c>
      <c r="L1722" s="19" t="str">
        <f t="shared" si="160"/>
        <v>Cup</v>
      </c>
      <c r="M1722" s="19" t="str">
        <f t="shared" si="161"/>
        <v>2025</v>
      </c>
      <c r="N1722" s="19" t="str">
        <f t="shared" si="163"/>
        <v>2025 Cup 2</v>
      </c>
      <c r="O1722" s="19">
        <f>INDEX('Points ref'!B:B, MATCH($N1722, 'Points ref'!A:A, 0))</f>
        <v>42</v>
      </c>
      <c r="P1722" s="21" t="str">
        <f t="shared" si="164"/>
        <v>[POL] KAMINSKI, Slawomir (f7992b93)</v>
      </c>
      <c r="Q1722" s="30">
        <f t="shared" ca="1" si="165"/>
        <v>60</v>
      </c>
    </row>
    <row r="1723" spans="1:17" x14ac:dyDescent="0.2">
      <c r="A1723" t="s">
        <v>4275</v>
      </c>
      <c r="B1723" t="s">
        <v>40</v>
      </c>
      <c r="C1723" t="s">
        <v>4276</v>
      </c>
      <c r="D1723" t="s">
        <v>75</v>
      </c>
      <c r="E1723">
        <v>1</v>
      </c>
      <c r="F1723" s="28">
        <v>24378</v>
      </c>
      <c r="G1723" t="s">
        <v>699</v>
      </c>
      <c r="H1723" t="s">
        <v>93</v>
      </c>
      <c r="I1723">
        <v>3</v>
      </c>
      <c r="J1723" t="s">
        <v>4216</v>
      </c>
      <c r="K1723" s="19" t="str">
        <f t="shared" si="162"/>
        <v>m</v>
      </c>
      <c r="L1723" s="19" t="str">
        <f t="shared" si="160"/>
        <v>Cup</v>
      </c>
      <c r="M1723" s="19" t="str">
        <f t="shared" si="161"/>
        <v>2025</v>
      </c>
      <c r="N1723" s="19" t="str">
        <f t="shared" si="163"/>
        <v>2025 Cup 3</v>
      </c>
      <c r="O1723" s="19">
        <f>INDEX('Points ref'!B:B, MATCH($N1723, 'Points ref'!A:A, 0))</f>
        <v>28</v>
      </c>
      <c r="P1723" s="21" t="str">
        <f t="shared" si="164"/>
        <v>[POL] WASOWSKI, Piotr (dfa618b8)</v>
      </c>
      <c r="Q1723" s="30">
        <f t="shared" ca="1" si="165"/>
        <v>59</v>
      </c>
    </row>
    <row r="1724" spans="1:17" x14ac:dyDescent="0.2">
      <c r="A1724" t="s">
        <v>708</v>
      </c>
      <c r="B1724" t="s">
        <v>40</v>
      </c>
      <c r="C1724" t="s">
        <v>709</v>
      </c>
      <c r="D1724" t="s">
        <v>710</v>
      </c>
      <c r="E1724">
        <v>1</v>
      </c>
      <c r="F1724" s="28">
        <v>22173</v>
      </c>
      <c r="G1724" t="s">
        <v>797</v>
      </c>
      <c r="H1724" t="s">
        <v>34</v>
      </c>
      <c r="I1724">
        <v>1</v>
      </c>
      <c r="J1724" t="s">
        <v>4216</v>
      </c>
      <c r="K1724" s="19" t="str">
        <f t="shared" si="162"/>
        <v>m</v>
      </c>
      <c r="L1724" s="19" t="str">
        <f t="shared" si="160"/>
        <v>Cup</v>
      </c>
      <c r="M1724" s="19" t="str">
        <f t="shared" si="161"/>
        <v>2025</v>
      </c>
      <c r="N1724" s="19" t="str">
        <f t="shared" si="163"/>
        <v>2025 Cup 1</v>
      </c>
      <c r="O1724" s="19">
        <f>INDEX('Points ref'!B:B, MATCH($N1724, 'Points ref'!A:A, 0))</f>
        <v>70</v>
      </c>
      <c r="P1724" s="21" t="str">
        <f t="shared" si="164"/>
        <v>[POL] PAZGAN, Stanislaw (1229e89f)</v>
      </c>
      <c r="Q1724" s="30">
        <f t="shared" ca="1" si="165"/>
        <v>65</v>
      </c>
    </row>
    <row r="1725" spans="1:17" x14ac:dyDescent="0.2">
      <c r="A1725" t="s">
        <v>1697</v>
      </c>
      <c r="B1725" t="s">
        <v>1341</v>
      </c>
      <c r="C1725" t="s">
        <v>1698</v>
      </c>
      <c r="D1725" t="s">
        <v>1679</v>
      </c>
      <c r="E1725">
        <v>1</v>
      </c>
      <c r="F1725" s="28">
        <v>20251</v>
      </c>
      <c r="G1725" t="s">
        <v>797</v>
      </c>
      <c r="H1725" t="s">
        <v>34</v>
      </c>
      <c r="I1725">
        <v>2</v>
      </c>
      <c r="J1725" t="s">
        <v>4216</v>
      </c>
      <c r="K1725" s="19" t="str">
        <f t="shared" si="162"/>
        <v>m</v>
      </c>
      <c r="L1725" s="19" t="str">
        <f t="shared" si="160"/>
        <v>Cup</v>
      </c>
      <c r="M1725" s="19" t="str">
        <f t="shared" si="161"/>
        <v>2025</v>
      </c>
      <c r="N1725" s="19" t="str">
        <f t="shared" si="163"/>
        <v>2025 Cup 2</v>
      </c>
      <c r="O1725" s="19">
        <f>INDEX('Points ref'!B:B, MATCH($N1725, 'Points ref'!A:A, 0))</f>
        <v>42</v>
      </c>
      <c r="P1725" s="21" t="str">
        <f t="shared" si="164"/>
        <v>[LAT] GEVLA, Andrejs (424b2643)</v>
      </c>
      <c r="Q1725" s="30">
        <f t="shared" ca="1" si="165"/>
        <v>70</v>
      </c>
    </row>
    <row r="1726" spans="1:17" x14ac:dyDescent="0.2">
      <c r="A1726" t="s">
        <v>1712</v>
      </c>
      <c r="B1726" t="s">
        <v>1341</v>
      </c>
      <c r="C1726" t="s">
        <v>1713</v>
      </c>
      <c r="D1726" t="s">
        <v>1714</v>
      </c>
      <c r="E1726">
        <v>1</v>
      </c>
      <c r="F1726" s="28">
        <v>21696</v>
      </c>
      <c r="G1726" t="s">
        <v>854</v>
      </c>
      <c r="H1726" t="s">
        <v>66</v>
      </c>
      <c r="I1726">
        <v>1</v>
      </c>
      <c r="J1726" t="s">
        <v>4216</v>
      </c>
      <c r="K1726" s="19" t="str">
        <f t="shared" si="162"/>
        <v>m</v>
      </c>
      <c r="L1726" s="19" t="str">
        <f t="shared" si="160"/>
        <v>Cup</v>
      </c>
      <c r="M1726" s="19" t="str">
        <f t="shared" si="161"/>
        <v>2025</v>
      </c>
      <c r="N1726" s="19" t="str">
        <f t="shared" si="163"/>
        <v>2025 Cup 1</v>
      </c>
      <c r="O1726" s="19">
        <f>INDEX('Points ref'!B:B, MATCH($N1726, 'Points ref'!A:A, 0))</f>
        <v>70</v>
      </c>
      <c r="P1726" s="21" t="str">
        <f t="shared" si="164"/>
        <v>[LAT] EKSA, Eduards (4e44d49e)</v>
      </c>
      <c r="Q1726" s="30">
        <f t="shared" ca="1" si="165"/>
        <v>66</v>
      </c>
    </row>
    <row r="1727" spans="1:17" x14ac:dyDescent="0.2">
      <c r="A1727" t="s">
        <v>1709</v>
      </c>
      <c r="B1727" t="s">
        <v>1341</v>
      </c>
      <c r="C1727" t="s">
        <v>1710</v>
      </c>
      <c r="D1727" t="s">
        <v>1711</v>
      </c>
      <c r="E1727">
        <v>1</v>
      </c>
      <c r="F1727" s="28">
        <v>18765</v>
      </c>
      <c r="G1727" t="s">
        <v>854</v>
      </c>
      <c r="H1727" t="s">
        <v>66</v>
      </c>
      <c r="I1727">
        <v>2</v>
      </c>
      <c r="J1727" t="s">
        <v>4216</v>
      </c>
      <c r="K1727" s="19" t="str">
        <f t="shared" si="162"/>
        <v>m</v>
      </c>
      <c r="L1727" s="19" t="str">
        <f t="shared" si="160"/>
        <v>Cup</v>
      </c>
      <c r="M1727" s="19" t="str">
        <f t="shared" si="161"/>
        <v>2025</v>
      </c>
      <c r="N1727" s="19" t="str">
        <f t="shared" si="163"/>
        <v>2025 Cup 2</v>
      </c>
      <c r="O1727" s="19">
        <f>INDEX('Points ref'!B:B, MATCH($N1727, 'Points ref'!A:A, 0))</f>
        <v>42</v>
      </c>
      <c r="P1727" s="21" t="str">
        <f t="shared" si="164"/>
        <v>[LAT] KIRSONS, Gunars (4e6d842a)</v>
      </c>
      <c r="Q1727" s="30">
        <f t="shared" ca="1" si="165"/>
        <v>74</v>
      </c>
    </row>
    <row r="1728" spans="1:17" x14ac:dyDescent="0.2">
      <c r="A1728" t="s">
        <v>4277</v>
      </c>
      <c r="B1728" t="s">
        <v>1341</v>
      </c>
      <c r="C1728" t="s">
        <v>4278</v>
      </c>
      <c r="D1728" t="s">
        <v>1633</v>
      </c>
      <c r="E1728">
        <v>1</v>
      </c>
      <c r="F1728" s="28">
        <v>19352</v>
      </c>
      <c r="G1728" t="s">
        <v>854</v>
      </c>
      <c r="H1728" t="s">
        <v>66</v>
      </c>
      <c r="I1728">
        <v>3</v>
      </c>
      <c r="J1728" t="s">
        <v>4216</v>
      </c>
      <c r="K1728" s="19" t="str">
        <f t="shared" si="162"/>
        <v>m</v>
      </c>
      <c r="L1728" s="19" t="str">
        <f t="shared" si="160"/>
        <v>Cup</v>
      </c>
      <c r="M1728" s="19" t="str">
        <f t="shared" si="161"/>
        <v>2025</v>
      </c>
      <c r="N1728" s="19" t="str">
        <f t="shared" si="163"/>
        <v>2025 Cup 3</v>
      </c>
      <c r="O1728" s="19">
        <f>INDEX('Points ref'!B:B, MATCH($N1728, 'Points ref'!A:A, 0))</f>
        <v>28</v>
      </c>
      <c r="P1728" s="21" t="str">
        <f t="shared" si="164"/>
        <v>[LAT] SMELOVS, Aleksandrs (9437aac2)</v>
      </c>
      <c r="Q1728" s="30">
        <f t="shared" ca="1" si="165"/>
        <v>73</v>
      </c>
    </row>
    <row r="1729" spans="1:17" x14ac:dyDescent="0.2">
      <c r="A1729" t="s">
        <v>4214</v>
      </c>
      <c r="B1729" t="s">
        <v>1341</v>
      </c>
      <c r="C1729" t="s">
        <v>4215</v>
      </c>
      <c r="D1729" t="s">
        <v>1696</v>
      </c>
      <c r="E1729">
        <v>1</v>
      </c>
      <c r="F1729" s="28">
        <v>32170</v>
      </c>
      <c r="G1729" t="s">
        <v>2270</v>
      </c>
      <c r="H1729" t="s">
        <v>66</v>
      </c>
      <c r="I1729">
        <v>1</v>
      </c>
      <c r="J1729" t="s">
        <v>4216</v>
      </c>
      <c r="K1729" s="19" t="str">
        <f t="shared" si="162"/>
        <v>w</v>
      </c>
      <c r="L1729" s="19" t="str">
        <f t="shared" si="160"/>
        <v>Cup</v>
      </c>
      <c r="M1729" s="19" t="str">
        <f t="shared" si="161"/>
        <v>2025</v>
      </c>
      <c r="N1729" s="19" t="str">
        <f t="shared" si="163"/>
        <v>2025 Cup 1</v>
      </c>
      <c r="O1729" s="19">
        <f>INDEX('Points ref'!B:B, MATCH($N1729, 'Points ref'!A:A, 0))</f>
        <v>70</v>
      </c>
      <c r="P1729" s="21" t="str">
        <f t="shared" si="164"/>
        <v>[LAT] CERNAVSKIS, Arturs (ab43f671)</v>
      </c>
      <c r="Q1729" s="30">
        <f t="shared" ca="1" si="165"/>
        <v>37</v>
      </c>
    </row>
    <row r="1730" spans="1:17" x14ac:dyDescent="0.2">
      <c r="A1730" t="s">
        <v>4279</v>
      </c>
      <c r="B1730" t="s">
        <v>1341</v>
      </c>
      <c r="C1730" t="s">
        <v>4280</v>
      </c>
      <c r="D1730" t="s">
        <v>4281</v>
      </c>
      <c r="E1730">
        <v>1</v>
      </c>
      <c r="F1730" s="28">
        <v>33495</v>
      </c>
      <c r="G1730" t="s">
        <v>2270</v>
      </c>
      <c r="H1730" t="s">
        <v>66</v>
      </c>
      <c r="I1730">
        <v>2</v>
      </c>
      <c r="J1730" t="s">
        <v>4216</v>
      </c>
      <c r="K1730" s="19" t="str">
        <f t="shared" si="162"/>
        <v>w</v>
      </c>
      <c r="L1730" s="19" t="str">
        <f t="shared" si="160"/>
        <v>Cup</v>
      </c>
      <c r="M1730" s="19" t="str">
        <f t="shared" si="161"/>
        <v>2025</v>
      </c>
      <c r="N1730" s="19" t="str">
        <f t="shared" si="163"/>
        <v>2025 Cup 2</v>
      </c>
      <c r="O1730" s="19">
        <f>INDEX('Points ref'!B:B, MATCH($N1730, 'Points ref'!A:A, 0))</f>
        <v>42</v>
      </c>
      <c r="P1730" s="21" t="str">
        <f t="shared" si="164"/>
        <v>[LAT] GORBATKO, Nikita (5c4ee328)</v>
      </c>
      <c r="Q1730" s="30">
        <f t="shared" ca="1" si="165"/>
        <v>34</v>
      </c>
    </row>
    <row r="1731" spans="1:17" x14ac:dyDescent="0.2">
      <c r="A1731" t="s">
        <v>4282</v>
      </c>
      <c r="B1731" t="s">
        <v>1341</v>
      </c>
      <c r="C1731" t="s">
        <v>4283</v>
      </c>
      <c r="D1731" t="s">
        <v>4272</v>
      </c>
      <c r="E1731">
        <v>1</v>
      </c>
      <c r="F1731" s="28">
        <v>30592</v>
      </c>
      <c r="G1731" t="s">
        <v>2270</v>
      </c>
      <c r="H1731" t="s">
        <v>66</v>
      </c>
      <c r="I1731">
        <v>3</v>
      </c>
      <c r="J1731" t="s">
        <v>4216</v>
      </c>
      <c r="K1731" s="19" t="str">
        <f t="shared" si="162"/>
        <v>w</v>
      </c>
      <c r="L1731" s="19" t="str">
        <f t="shared" si="160"/>
        <v>Cup</v>
      </c>
      <c r="M1731" s="19" t="str">
        <f t="shared" si="161"/>
        <v>2025</v>
      </c>
      <c r="N1731" s="19" t="str">
        <f t="shared" si="163"/>
        <v>2025 Cup 3</v>
      </c>
      <c r="O1731" s="19">
        <f>INDEX('Points ref'!B:B, MATCH($N1731, 'Points ref'!A:A, 0))</f>
        <v>28</v>
      </c>
      <c r="P1731" s="21" t="str">
        <f t="shared" si="164"/>
        <v>[LAT] GOBINS, Maris (a853c132)</v>
      </c>
      <c r="Q1731" s="30">
        <f t="shared" ca="1" si="165"/>
        <v>42</v>
      </c>
    </row>
    <row r="1732" spans="1:17" x14ac:dyDescent="0.2">
      <c r="A1732" t="s">
        <v>4240</v>
      </c>
      <c r="B1732" t="s">
        <v>1341</v>
      </c>
      <c r="C1732" t="s">
        <v>4241</v>
      </c>
      <c r="D1732" t="s">
        <v>4242</v>
      </c>
      <c r="E1732">
        <v>1</v>
      </c>
      <c r="F1732" s="28">
        <v>32652</v>
      </c>
      <c r="G1732" t="s">
        <v>2270</v>
      </c>
      <c r="H1732" t="s">
        <v>106</v>
      </c>
      <c r="I1732">
        <v>1</v>
      </c>
      <c r="J1732" t="s">
        <v>4216</v>
      </c>
      <c r="K1732" s="19" t="str">
        <f t="shared" si="162"/>
        <v>w</v>
      </c>
      <c r="L1732" s="19" t="str">
        <f t="shared" ref="L1732:L1795" si="166">IF(ISNUMBER(SEARCH("Cup", $J1732)), "Cup", IF(ISNUMBER(SEARCH("European Judo Championships", $J1732)), "EC", IF(ISNUMBER(SEARCH("World Championships", $J1732)), "WC", "")))</f>
        <v>Cup</v>
      </c>
      <c r="M1732" s="19" t="str">
        <f t="shared" ref="M1732:M1795" si="167">RIGHT($J1732, 4)</f>
        <v>2025</v>
      </c>
      <c r="N1732" s="19" t="str">
        <f t="shared" si="163"/>
        <v>2025 Cup 1</v>
      </c>
      <c r="O1732" s="19">
        <f>INDEX('Points ref'!B:B, MATCH($N1732, 'Points ref'!A:A, 0))</f>
        <v>70</v>
      </c>
      <c r="P1732" s="21" t="str">
        <f t="shared" si="164"/>
        <v>[LAT] CAKSTINS, Raivis (ed66a468)</v>
      </c>
      <c r="Q1732" s="30">
        <f t="shared" ca="1" si="165"/>
        <v>36</v>
      </c>
    </row>
    <row r="1733" spans="1:17" x14ac:dyDescent="0.2">
      <c r="A1733" t="s">
        <v>4253</v>
      </c>
      <c r="B1733" t="s">
        <v>287</v>
      </c>
      <c r="C1733" t="s">
        <v>4254</v>
      </c>
      <c r="D1733" t="s">
        <v>1639</v>
      </c>
      <c r="E1733">
        <v>1</v>
      </c>
      <c r="F1733" s="28">
        <v>31237</v>
      </c>
      <c r="G1733" t="s">
        <v>2270</v>
      </c>
      <c r="H1733" t="s">
        <v>106</v>
      </c>
      <c r="I1733">
        <v>2</v>
      </c>
      <c r="J1733" t="s">
        <v>4216</v>
      </c>
      <c r="K1733" s="19" t="str">
        <f t="shared" si="162"/>
        <v>w</v>
      </c>
      <c r="L1733" s="19" t="str">
        <f t="shared" si="166"/>
        <v>Cup</v>
      </c>
      <c r="M1733" s="19" t="str">
        <f t="shared" si="167"/>
        <v>2025</v>
      </c>
      <c r="N1733" s="19" t="str">
        <f t="shared" si="163"/>
        <v>2025 Cup 2</v>
      </c>
      <c r="O1733" s="19">
        <f>INDEX('Points ref'!B:B, MATCH($N1733, 'Points ref'!A:A, 0))</f>
        <v>42</v>
      </c>
      <c r="P1733" s="21" t="str">
        <f t="shared" si="164"/>
        <v>[AUT] SABATOVSKYI, Denys (6e69b96d)</v>
      </c>
      <c r="Q1733" s="30">
        <f t="shared" ca="1" si="165"/>
        <v>40</v>
      </c>
    </row>
    <row r="1734" spans="1:17" x14ac:dyDescent="0.2">
      <c r="A1734" t="s">
        <v>2468</v>
      </c>
      <c r="B1734" t="s">
        <v>40</v>
      </c>
      <c r="C1734" t="s">
        <v>2469</v>
      </c>
      <c r="D1734" t="s">
        <v>2470</v>
      </c>
      <c r="E1734">
        <v>1</v>
      </c>
      <c r="F1734" s="28">
        <v>29637</v>
      </c>
      <c r="G1734" t="s">
        <v>2270</v>
      </c>
      <c r="H1734" t="s">
        <v>106</v>
      </c>
      <c r="I1734">
        <v>3</v>
      </c>
      <c r="J1734" t="s">
        <v>4216</v>
      </c>
      <c r="K1734" s="19" t="str">
        <f t="shared" si="162"/>
        <v>w</v>
      </c>
      <c r="L1734" s="19" t="str">
        <f t="shared" si="166"/>
        <v>Cup</v>
      </c>
      <c r="M1734" s="19" t="str">
        <f t="shared" si="167"/>
        <v>2025</v>
      </c>
      <c r="N1734" s="19" t="str">
        <f t="shared" si="163"/>
        <v>2025 Cup 3</v>
      </c>
      <c r="O1734" s="19">
        <f>INDEX('Points ref'!B:B, MATCH($N1734, 'Points ref'!A:A, 0))</f>
        <v>28</v>
      </c>
      <c r="P1734" s="21" t="str">
        <f t="shared" si="164"/>
        <v>[POL] FIJALKOWSKI, Witold (8721939d)</v>
      </c>
      <c r="Q1734" s="30">
        <f t="shared" ca="1" si="165"/>
        <v>44</v>
      </c>
    </row>
    <row r="1735" spans="1:17" x14ac:dyDescent="0.2">
      <c r="A1735" t="s">
        <v>525</v>
      </c>
      <c r="B1735" t="s">
        <v>40</v>
      </c>
      <c r="C1735" t="s">
        <v>526</v>
      </c>
      <c r="D1735" t="s">
        <v>300</v>
      </c>
      <c r="E1735">
        <v>1</v>
      </c>
      <c r="F1735" s="28">
        <v>25732</v>
      </c>
      <c r="G1735" t="s">
        <v>2275</v>
      </c>
      <c r="H1735" t="s">
        <v>34</v>
      </c>
      <c r="I1735">
        <v>1</v>
      </c>
      <c r="J1735" t="s">
        <v>4216</v>
      </c>
      <c r="K1735" s="19" t="str">
        <f t="shared" si="162"/>
        <v>w</v>
      </c>
      <c r="L1735" s="19" t="str">
        <f t="shared" si="166"/>
        <v>Cup</v>
      </c>
      <c r="M1735" s="19" t="str">
        <f t="shared" si="167"/>
        <v>2025</v>
      </c>
      <c r="N1735" s="19" t="str">
        <f t="shared" si="163"/>
        <v>2025 Cup 1</v>
      </c>
      <c r="O1735" s="19">
        <f>INDEX('Points ref'!B:B, MATCH($N1735, 'Points ref'!A:A, 0))</f>
        <v>70</v>
      </c>
      <c r="P1735" s="21" t="str">
        <f t="shared" si="164"/>
        <v>[POL] CZUPRYNA, Krzysztof (f1743984)</v>
      </c>
      <c r="Q1735" s="30">
        <f t="shared" ca="1" si="165"/>
        <v>55</v>
      </c>
    </row>
    <row r="1736" spans="1:17" x14ac:dyDescent="0.2">
      <c r="A1736" s="29" t="s">
        <v>1776</v>
      </c>
      <c r="B1736" t="s">
        <v>27</v>
      </c>
      <c r="C1736" t="s">
        <v>1777</v>
      </c>
      <c r="D1736" t="s">
        <v>1778</v>
      </c>
      <c r="E1736">
        <v>1</v>
      </c>
      <c r="F1736" s="28">
        <v>27727</v>
      </c>
      <c r="G1736" t="s">
        <v>2275</v>
      </c>
      <c r="H1736" t="s">
        <v>34</v>
      </c>
      <c r="I1736">
        <v>2</v>
      </c>
      <c r="J1736" t="s">
        <v>4216</v>
      </c>
      <c r="K1736" s="19" t="str">
        <f t="shared" si="162"/>
        <v>w</v>
      </c>
      <c r="L1736" s="19" t="str">
        <f t="shared" si="166"/>
        <v>Cup</v>
      </c>
      <c r="M1736" s="19" t="str">
        <f t="shared" si="167"/>
        <v>2025</v>
      </c>
      <c r="N1736" s="19" t="str">
        <f t="shared" si="163"/>
        <v>2025 Cup 2</v>
      </c>
      <c r="O1736" s="19">
        <f>INDEX('Points ref'!B:B, MATCH($N1736, 'Points ref'!A:A, 0))</f>
        <v>42</v>
      </c>
      <c r="P1736" s="21" t="str">
        <f t="shared" si="164"/>
        <v>[ITA] IACOMINO, Pasquale (9e33865d)</v>
      </c>
      <c r="Q1736" s="30">
        <f t="shared" ca="1" si="165"/>
        <v>50</v>
      </c>
    </row>
    <row r="1737" spans="1:17" x14ac:dyDescent="0.2">
      <c r="A1737" t="s">
        <v>4284</v>
      </c>
      <c r="B1737" t="s">
        <v>1341</v>
      </c>
      <c r="C1737" t="s">
        <v>4285</v>
      </c>
      <c r="D1737" t="s">
        <v>4286</v>
      </c>
      <c r="E1737">
        <v>1</v>
      </c>
      <c r="F1737" s="28">
        <v>28662</v>
      </c>
      <c r="G1737" t="s">
        <v>2275</v>
      </c>
      <c r="H1737" t="s">
        <v>66</v>
      </c>
      <c r="I1737">
        <v>1</v>
      </c>
      <c r="J1737" t="s">
        <v>4216</v>
      </c>
      <c r="K1737" s="19" t="str">
        <f t="shared" si="162"/>
        <v>w</v>
      </c>
      <c r="L1737" s="19" t="str">
        <f t="shared" si="166"/>
        <v>Cup</v>
      </c>
      <c r="M1737" s="19" t="str">
        <f t="shared" si="167"/>
        <v>2025</v>
      </c>
      <c r="N1737" s="19" t="str">
        <f t="shared" si="163"/>
        <v>2025 Cup 1</v>
      </c>
      <c r="O1737" s="19">
        <f>INDEX('Points ref'!B:B, MATCH($N1737, 'Points ref'!A:A, 0))</f>
        <v>70</v>
      </c>
      <c r="P1737" s="21" t="str">
        <f t="shared" si="164"/>
        <v>[LAT] PRANCITIS, Oskars (e7fee684)</v>
      </c>
      <c r="Q1737" s="30">
        <f t="shared" ca="1" si="165"/>
        <v>47</v>
      </c>
    </row>
    <row r="1738" spans="1:17" x14ac:dyDescent="0.2">
      <c r="A1738" t="s">
        <v>2279</v>
      </c>
      <c r="B1738" t="s">
        <v>40</v>
      </c>
      <c r="C1738" t="s">
        <v>2280</v>
      </c>
      <c r="D1738" t="s">
        <v>1375</v>
      </c>
      <c r="E1738">
        <v>1</v>
      </c>
      <c r="F1738" s="28">
        <v>26838</v>
      </c>
      <c r="G1738" t="s">
        <v>2275</v>
      </c>
      <c r="H1738" t="s">
        <v>66</v>
      </c>
      <c r="I1738">
        <v>2</v>
      </c>
      <c r="J1738" t="s">
        <v>4216</v>
      </c>
      <c r="K1738" s="19" t="str">
        <f t="shared" si="162"/>
        <v>w</v>
      </c>
      <c r="L1738" s="19" t="str">
        <f t="shared" si="166"/>
        <v>Cup</v>
      </c>
      <c r="M1738" s="19" t="str">
        <f t="shared" si="167"/>
        <v>2025</v>
      </c>
      <c r="N1738" s="19" t="str">
        <f t="shared" si="163"/>
        <v>2025 Cup 2</v>
      </c>
      <c r="O1738" s="19">
        <f>INDEX('Points ref'!B:B, MATCH($N1738, 'Points ref'!A:A, 0))</f>
        <v>42</v>
      </c>
      <c r="P1738" s="21" t="str">
        <f t="shared" si="164"/>
        <v>[POL] KASPRZYK, Dariusz (84d6cf36)</v>
      </c>
      <c r="Q1738" s="30">
        <f t="shared" ca="1" si="165"/>
        <v>52</v>
      </c>
    </row>
    <row r="1739" spans="1:17" x14ac:dyDescent="0.2">
      <c r="A1739" t="s">
        <v>2284</v>
      </c>
      <c r="B1739" t="s">
        <v>40</v>
      </c>
      <c r="C1739" t="s">
        <v>2285</v>
      </c>
      <c r="D1739" t="s">
        <v>2286</v>
      </c>
      <c r="E1739">
        <v>1</v>
      </c>
      <c r="F1739" s="28">
        <v>25202</v>
      </c>
      <c r="G1739" t="s">
        <v>2275</v>
      </c>
      <c r="H1739" t="s">
        <v>66</v>
      </c>
      <c r="I1739">
        <v>3</v>
      </c>
      <c r="J1739" t="s">
        <v>4216</v>
      </c>
      <c r="K1739" s="19" t="str">
        <f t="shared" si="162"/>
        <v>w</v>
      </c>
      <c r="L1739" s="19" t="str">
        <f t="shared" si="166"/>
        <v>Cup</v>
      </c>
      <c r="M1739" s="19" t="str">
        <f t="shared" si="167"/>
        <v>2025</v>
      </c>
      <c r="N1739" s="19" t="str">
        <f t="shared" si="163"/>
        <v>2025 Cup 3</v>
      </c>
      <c r="O1739" s="19">
        <f>INDEX('Points ref'!B:B, MATCH($N1739, 'Points ref'!A:A, 0))</f>
        <v>28</v>
      </c>
      <c r="P1739" s="21" t="str">
        <f t="shared" si="164"/>
        <v>[POL] BIELICKI, Zbigniew (cfae451d)</v>
      </c>
      <c r="Q1739" s="30">
        <f t="shared" ca="1" si="165"/>
        <v>57</v>
      </c>
    </row>
    <row r="1740" spans="1:17" x14ac:dyDescent="0.2">
      <c r="A1740" t="s">
        <v>1640</v>
      </c>
      <c r="B1740" t="s">
        <v>44</v>
      </c>
      <c r="C1740" t="s">
        <v>1641</v>
      </c>
      <c r="D1740" t="s">
        <v>1642</v>
      </c>
      <c r="E1740">
        <v>1</v>
      </c>
      <c r="F1740" s="28">
        <v>29301</v>
      </c>
      <c r="G1740" t="s">
        <v>2275</v>
      </c>
      <c r="H1740" t="s">
        <v>93</v>
      </c>
      <c r="I1740">
        <v>1</v>
      </c>
      <c r="J1740" t="s">
        <v>4216</v>
      </c>
      <c r="K1740" s="19" t="str">
        <f t="shared" si="162"/>
        <v>w</v>
      </c>
      <c r="L1740" s="19" t="str">
        <f t="shared" si="166"/>
        <v>Cup</v>
      </c>
      <c r="M1740" s="19" t="str">
        <f t="shared" si="167"/>
        <v>2025</v>
      </c>
      <c r="N1740" s="19" t="str">
        <f t="shared" si="163"/>
        <v>2025 Cup 1</v>
      </c>
      <c r="O1740" s="19">
        <f>INDEX('Points ref'!B:B, MATCH($N1740, 'Points ref'!A:A, 0))</f>
        <v>70</v>
      </c>
      <c r="P1740" s="21" t="str">
        <f t="shared" si="164"/>
        <v>[BEL] VANHOLLEBEKE, Fabian (4b167bf7)</v>
      </c>
      <c r="Q1740" s="30">
        <f t="shared" ca="1" si="165"/>
        <v>45</v>
      </c>
    </row>
    <row r="1741" spans="1:17" x14ac:dyDescent="0.2">
      <c r="A1741" t="s">
        <v>1687</v>
      </c>
      <c r="B1741" t="s">
        <v>57</v>
      </c>
      <c r="C1741" t="s">
        <v>1688</v>
      </c>
      <c r="D1741" t="s">
        <v>1689</v>
      </c>
      <c r="E1741">
        <v>1</v>
      </c>
      <c r="F1741" s="28">
        <v>25560</v>
      </c>
      <c r="G1741" t="s">
        <v>2275</v>
      </c>
      <c r="H1741" t="s">
        <v>93</v>
      </c>
      <c r="I1741">
        <v>2</v>
      </c>
      <c r="J1741" t="s">
        <v>4216</v>
      </c>
      <c r="K1741" s="19" t="str">
        <f t="shared" si="162"/>
        <v>w</v>
      </c>
      <c r="L1741" s="19" t="str">
        <f t="shared" si="166"/>
        <v>Cup</v>
      </c>
      <c r="M1741" s="19" t="str">
        <f t="shared" si="167"/>
        <v>2025</v>
      </c>
      <c r="N1741" s="19" t="str">
        <f t="shared" si="163"/>
        <v>2025 Cup 2</v>
      </c>
      <c r="O1741" s="19">
        <f>INDEX('Points ref'!B:B, MATCH($N1741, 'Points ref'!A:A, 0))</f>
        <v>42</v>
      </c>
      <c r="P1741" s="21" t="str">
        <f t="shared" si="164"/>
        <v>[EST] JAKIMOV, Jevgeni (6e1a1f65)</v>
      </c>
      <c r="Q1741" s="30">
        <f t="shared" ca="1" si="165"/>
        <v>56</v>
      </c>
    </row>
    <row r="1742" spans="1:17" x14ac:dyDescent="0.2">
      <c r="A1742" t="s">
        <v>4287</v>
      </c>
      <c r="B1742" t="s">
        <v>40</v>
      </c>
      <c r="C1742" t="s">
        <v>4288</v>
      </c>
      <c r="D1742" t="s">
        <v>4289</v>
      </c>
      <c r="E1742">
        <v>1</v>
      </c>
      <c r="F1742" s="28">
        <v>29229</v>
      </c>
      <c r="G1742" t="s">
        <v>2275</v>
      </c>
      <c r="H1742" t="s">
        <v>93</v>
      </c>
      <c r="I1742">
        <v>3</v>
      </c>
      <c r="J1742" t="s">
        <v>4216</v>
      </c>
      <c r="K1742" s="19" t="str">
        <f t="shared" ref="K1742:K1801" si="168">IF(MID(G1742,LEN($G1742)-1,1)="M","m","w")</f>
        <v>w</v>
      </c>
      <c r="L1742" s="19" t="str">
        <f t="shared" si="166"/>
        <v>Cup</v>
      </c>
      <c r="M1742" s="19" t="str">
        <f t="shared" si="167"/>
        <v>2025</v>
      </c>
      <c r="N1742" s="19" t="str">
        <f t="shared" ref="N1742:N1801" si="169">M1742&amp;" "&amp;L1742&amp;" "&amp;I1742</f>
        <v>2025 Cup 3</v>
      </c>
      <c r="O1742" s="19">
        <f>INDEX('Points ref'!B:B, MATCH($N1742, 'Points ref'!A:A, 0))</f>
        <v>28</v>
      </c>
      <c r="P1742" s="21" t="str">
        <f t="shared" ref="P1742:P1801" si="170">"["&amp;B1742&amp;"] "&amp;C1742&amp;", "&amp;D1742&amp;" ("&amp;A1742&amp;")"</f>
        <v>[POL] ZIEMBLA, Sylwester (31a88b6e)</v>
      </c>
      <c r="Q1742" s="30">
        <f t="shared" ref="Q1742:Q1801" ca="1" si="171">YEAR(TODAY())-YEAR(F1742)</f>
        <v>45</v>
      </c>
    </row>
    <row r="1743" spans="1:17" x14ac:dyDescent="0.2">
      <c r="A1743" t="s">
        <v>662</v>
      </c>
      <c r="B1743" t="s">
        <v>40</v>
      </c>
      <c r="C1743" t="s">
        <v>663</v>
      </c>
      <c r="D1743" t="s">
        <v>664</v>
      </c>
      <c r="E1743">
        <v>1</v>
      </c>
      <c r="F1743" s="28">
        <v>23747</v>
      </c>
      <c r="G1743" t="s">
        <v>2302</v>
      </c>
      <c r="H1743" t="s">
        <v>93</v>
      </c>
      <c r="I1743">
        <v>1</v>
      </c>
      <c r="J1743" t="s">
        <v>4216</v>
      </c>
      <c r="K1743" s="19" t="str">
        <f t="shared" si="168"/>
        <v>w</v>
      </c>
      <c r="L1743" s="19" t="str">
        <f t="shared" si="166"/>
        <v>Cup</v>
      </c>
      <c r="M1743" s="19" t="str">
        <f t="shared" si="167"/>
        <v>2025</v>
      </c>
      <c r="N1743" s="19" t="str">
        <f t="shared" si="169"/>
        <v>2025 Cup 1</v>
      </c>
      <c r="O1743" s="19">
        <f>INDEX('Points ref'!B:B, MATCH($N1743, 'Points ref'!A:A, 0))</f>
        <v>70</v>
      </c>
      <c r="P1743" s="21" t="str">
        <f t="shared" si="170"/>
        <v>[POL] KAMINSKI, Slawomir (f7992b93)</v>
      </c>
      <c r="Q1743" s="30">
        <f t="shared" ca="1" si="171"/>
        <v>60</v>
      </c>
    </row>
    <row r="1744" spans="1:17" x14ac:dyDescent="0.2">
      <c r="A1744" t="s">
        <v>4273</v>
      </c>
      <c r="B1744" t="s">
        <v>27</v>
      </c>
      <c r="C1744" t="s">
        <v>4274</v>
      </c>
      <c r="D1744" t="s">
        <v>920</v>
      </c>
      <c r="E1744">
        <v>1</v>
      </c>
      <c r="F1744" s="28">
        <v>22915</v>
      </c>
      <c r="G1744" t="s">
        <v>2302</v>
      </c>
      <c r="H1744" t="s">
        <v>93</v>
      </c>
      <c r="I1744">
        <v>2</v>
      </c>
      <c r="J1744" t="s">
        <v>4216</v>
      </c>
      <c r="K1744" s="19" t="str">
        <f t="shared" si="168"/>
        <v>w</v>
      </c>
      <c r="L1744" s="19" t="str">
        <f t="shared" si="166"/>
        <v>Cup</v>
      </c>
      <c r="M1744" s="19" t="str">
        <f t="shared" si="167"/>
        <v>2025</v>
      </c>
      <c r="N1744" s="19" t="str">
        <f t="shared" si="169"/>
        <v>2025 Cup 2</v>
      </c>
      <c r="O1744" s="19">
        <f>INDEX('Points ref'!B:B, MATCH($N1744, 'Points ref'!A:A, 0))</f>
        <v>42</v>
      </c>
      <c r="P1744" s="21" t="str">
        <f t="shared" si="170"/>
        <v>[ITA] ITERAR, Federico (fa2c41aa)</v>
      </c>
      <c r="Q1744" s="30">
        <f t="shared" ca="1" si="171"/>
        <v>63</v>
      </c>
    </row>
    <row r="1745" spans="1:17" x14ac:dyDescent="0.2">
      <c r="A1745" t="s">
        <v>926</v>
      </c>
      <c r="B1745" t="s">
        <v>31</v>
      </c>
      <c r="C1745" t="s">
        <v>927</v>
      </c>
      <c r="D1745" t="s">
        <v>928</v>
      </c>
      <c r="E1745">
        <v>1</v>
      </c>
      <c r="F1745" s="28">
        <v>33837</v>
      </c>
      <c r="G1745" t="s">
        <v>19</v>
      </c>
      <c r="H1745" t="s">
        <v>34</v>
      </c>
      <c r="I1745">
        <v>1</v>
      </c>
      <c r="J1745" t="s">
        <v>4290</v>
      </c>
      <c r="K1745" s="19" t="str">
        <f t="shared" si="168"/>
        <v>m</v>
      </c>
      <c r="L1745" s="19" t="str">
        <f t="shared" si="166"/>
        <v>Cup</v>
      </c>
      <c r="M1745" s="19" t="str">
        <f t="shared" si="167"/>
        <v>2025</v>
      </c>
      <c r="N1745" s="19" t="str">
        <f t="shared" si="169"/>
        <v>2025 Cup 1</v>
      </c>
      <c r="O1745" s="19">
        <f>INDEX('Points ref'!B:B, MATCH($N1745, 'Points ref'!A:A, 0))</f>
        <v>70</v>
      </c>
      <c r="P1745" s="21" t="str">
        <f t="shared" si="170"/>
        <v>[GEO] NADAREISHVILI, Givi (3b54411f)</v>
      </c>
      <c r="Q1745" s="30">
        <f t="shared" ca="1" si="171"/>
        <v>33</v>
      </c>
    </row>
    <row r="1746" spans="1:17" x14ac:dyDescent="0.2">
      <c r="A1746" t="s">
        <v>4291</v>
      </c>
      <c r="B1746" t="s">
        <v>31</v>
      </c>
      <c r="C1746" t="s">
        <v>4292</v>
      </c>
      <c r="D1746" t="s">
        <v>4293</v>
      </c>
      <c r="E1746">
        <v>1</v>
      </c>
      <c r="F1746" s="28">
        <v>33347</v>
      </c>
      <c r="G1746" t="s">
        <v>19</v>
      </c>
      <c r="H1746" t="s">
        <v>66</v>
      </c>
      <c r="I1746">
        <v>1</v>
      </c>
      <c r="J1746" t="s">
        <v>4290</v>
      </c>
      <c r="K1746" s="19" t="str">
        <f t="shared" si="168"/>
        <v>m</v>
      </c>
      <c r="L1746" s="19" t="str">
        <f t="shared" si="166"/>
        <v>Cup</v>
      </c>
      <c r="M1746" s="19" t="str">
        <f t="shared" si="167"/>
        <v>2025</v>
      </c>
      <c r="N1746" s="19" t="str">
        <f t="shared" si="169"/>
        <v>2025 Cup 1</v>
      </c>
      <c r="O1746" s="19">
        <f>INDEX('Points ref'!B:B, MATCH($N1746, 'Points ref'!A:A, 0))</f>
        <v>70</v>
      </c>
      <c r="P1746" s="21" t="str">
        <f t="shared" si="170"/>
        <v>[GEO] KHMIADASHVILI, Anzor (ad476f97)</v>
      </c>
      <c r="Q1746" s="30">
        <f t="shared" ca="1" si="171"/>
        <v>34</v>
      </c>
    </row>
    <row r="1747" spans="1:17" x14ac:dyDescent="0.2">
      <c r="A1747" t="s">
        <v>4294</v>
      </c>
      <c r="B1747" t="s">
        <v>31</v>
      </c>
      <c r="C1747" t="s">
        <v>4295</v>
      </c>
      <c r="D1747" t="s">
        <v>4296</v>
      </c>
      <c r="E1747">
        <v>1</v>
      </c>
      <c r="F1747" s="28">
        <v>34267</v>
      </c>
      <c r="G1747" t="s">
        <v>19</v>
      </c>
      <c r="H1747" t="s">
        <v>66</v>
      </c>
      <c r="I1747">
        <v>2</v>
      </c>
      <c r="J1747" t="s">
        <v>4290</v>
      </c>
      <c r="K1747" s="19" t="str">
        <f t="shared" si="168"/>
        <v>m</v>
      </c>
      <c r="L1747" s="19" t="str">
        <f t="shared" si="166"/>
        <v>Cup</v>
      </c>
      <c r="M1747" s="19" t="str">
        <f t="shared" si="167"/>
        <v>2025</v>
      </c>
      <c r="N1747" s="19" t="str">
        <f t="shared" si="169"/>
        <v>2025 Cup 2</v>
      </c>
      <c r="O1747" s="19">
        <f>INDEX('Points ref'!B:B, MATCH($N1747, 'Points ref'!A:A, 0))</f>
        <v>42</v>
      </c>
      <c r="P1747" s="21" t="str">
        <f t="shared" si="170"/>
        <v>[GEO] TVAURI, Revaz (79bc69ed)</v>
      </c>
      <c r="Q1747" s="30">
        <f t="shared" ca="1" si="171"/>
        <v>32</v>
      </c>
    </row>
    <row r="1748" spans="1:17" x14ac:dyDescent="0.2">
      <c r="A1748" t="s">
        <v>4297</v>
      </c>
      <c r="B1748" t="s">
        <v>31</v>
      </c>
      <c r="C1748" t="s">
        <v>4298</v>
      </c>
      <c r="D1748" t="s">
        <v>4299</v>
      </c>
      <c r="E1748">
        <v>1</v>
      </c>
      <c r="F1748" s="28">
        <v>34099</v>
      </c>
      <c r="G1748" t="s">
        <v>19</v>
      </c>
      <c r="H1748" t="s">
        <v>66</v>
      </c>
      <c r="I1748">
        <v>3</v>
      </c>
      <c r="J1748" t="s">
        <v>4290</v>
      </c>
      <c r="K1748" s="19" t="str">
        <f t="shared" si="168"/>
        <v>m</v>
      </c>
      <c r="L1748" s="19" t="str">
        <f t="shared" si="166"/>
        <v>Cup</v>
      </c>
      <c r="M1748" s="19" t="str">
        <f t="shared" si="167"/>
        <v>2025</v>
      </c>
      <c r="N1748" s="19" t="str">
        <f t="shared" si="169"/>
        <v>2025 Cup 3</v>
      </c>
      <c r="O1748" s="19">
        <f>INDEX('Points ref'!B:B, MATCH($N1748, 'Points ref'!A:A, 0))</f>
        <v>28</v>
      </c>
      <c r="P1748" s="21" t="str">
        <f t="shared" si="170"/>
        <v>[GEO] OKROPIRIDZE, Shota (b2145a9c)</v>
      </c>
      <c r="Q1748" s="30">
        <f t="shared" ca="1" si="171"/>
        <v>32</v>
      </c>
    </row>
    <row r="1749" spans="1:17" x14ac:dyDescent="0.2">
      <c r="A1749" t="s">
        <v>4300</v>
      </c>
      <c r="B1749" t="s">
        <v>31</v>
      </c>
      <c r="C1749" t="s">
        <v>4301</v>
      </c>
      <c r="D1749" t="s">
        <v>207</v>
      </c>
      <c r="E1749">
        <v>1</v>
      </c>
      <c r="F1749" s="28">
        <v>33548</v>
      </c>
      <c r="G1749" t="s">
        <v>19</v>
      </c>
      <c r="H1749" t="s">
        <v>79</v>
      </c>
      <c r="I1749">
        <v>1</v>
      </c>
      <c r="J1749" t="s">
        <v>4290</v>
      </c>
      <c r="K1749" s="19" t="str">
        <f t="shared" si="168"/>
        <v>m</v>
      </c>
      <c r="L1749" s="19" t="str">
        <f t="shared" si="166"/>
        <v>Cup</v>
      </c>
      <c r="M1749" s="19" t="str">
        <f t="shared" si="167"/>
        <v>2025</v>
      </c>
      <c r="N1749" s="19" t="str">
        <f t="shared" si="169"/>
        <v>2025 Cup 1</v>
      </c>
      <c r="O1749" s="19">
        <f>INDEX('Points ref'!B:B, MATCH($N1749, 'Points ref'!A:A, 0))</f>
        <v>70</v>
      </c>
      <c r="P1749" s="21" t="str">
        <f t="shared" si="170"/>
        <v>[GEO] MAZIASHVILI, Giorgi (5d9bb6ae)</v>
      </c>
      <c r="Q1749" s="30">
        <f t="shared" ca="1" si="171"/>
        <v>34</v>
      </c>
    </row>
    <row r="1750" spans="1:17" x14ac:dyDescent="0.2">
      <c r="A1750" t="s">
        <v>4302</v>
      </c>
      <c r="B1750" t="s">
        <v>31</v>
      </c>
      <c r="C1750" t="s">
        <v>4303</v>
      </c>
      <c r="D1750" t="s">
        <v>4304</v>
      </c>
      <c r="E1750">
        <v>1</v>
      </c>
      <c r="F1750" s="28">
        <v>34402</v>
      </c>
      <c r="G1750" t="s">
        <v>19</v>
      </c>
      <c r="H1750" t="s">
        <v>79</v>
      </c>
      <c r="I1750">
        <v>2</v>
      </c>
      <c r="J1750" t="s">
        <v>4290</v>
      </c>
      <c r="K1750" s="19" t="str">
        <f t="shared" si="168"/>
        <v>m</v>
      </c>
      <c r="L1750" s="19" t="str">
        <f t="shared" si="166"/>
        <v>Cup</v>
      </c>
      <c r="M1750" s="19" t="str">
        <f t="shared" si="167"/>
        <v>2025</v>
      </c>
      <c r="N1750" s="19" t="str">
        <f t="shared" si="169"/>
        <v>2025 Cup 2</v>
      </c>
      <c r="O1750" s="19">
        <f>INDEX('Points ref'!B:B, MATCH($N1750, 'Points ref'!A:A, 0))</f>
        <v>42</v>
      </c>
      <c r="P1750" s="21" t="str">
        <f t="shared" si="170"/>
        <v>[GEO] TAVZARASHVILI, Toma (444ab441)</v>
      </c>
      <c r="Q1750" s="30">
        <f t="shared" ca="1" si="171"/>
        <v>31</v>
      </c>
    </row>
    <row r="1751" spans="1:17" x14ac:dyDescent="0.2">
      <c r="A1751" t="s">
        <v>4305</v>
      </c>
      <c r="B1751" t="s">
        <v>31</v>
      </c>
      <c r="C1751" t="s">
        <v>1909</v>
      </c>
      <c r="D1751" t="s">
        <v>4306</v>
      </c>
      <c r="E1751">
        <v>1</v>
      </c>
      <c r="F1751" s="28">
        <v>34740</v>
      </c>
      <c r="G1751" t="s">
        <v>19</v>
      </c>
      <c r="H1751" t="s">
        <v>79</v>
      </c>
      <c r="I1751">
        <v>3</v>
      </c>
      <c r="J1751" t="s">
        <v>4290</v>
      </c>
      <c r="K1751" s="19" t="str">
        <f t="shared" si="168"/>
        <v>m</v>
      </c>
      <c r="L1751" s="19" t="str">
        <f t="shared" si="166"/>
        <v>Cup</v>
      </c>
      <c r="M1751" s="19" t="str">
        <f t="shared" si="167"/>
        <v>2025</v>
      </c>
      <c r="N1751" s="19" t="str">
        <f t="shared" si="169"/>
        <v>2025 Cup 3</v>
      </c>
      <c r="O1751" s="19">
        <f>INDEX('Points ref'!B:B, MATCH($N1751, 'Points ref'!A:A, 0))</f>
        <v>28</v>
      </c>
      <c r="P1751" s="21" t="str">
        <f t="shared" si="170"/>
        <v>[GEO] KALDANI, Gela (b23eee76)</v>
      </c>
      <c r="Q1751" s="30">
        <f t="shared" ca="1" si="171"/>
        <v>30</v>
      </c>
    </row>
    <row r="1752" spans="1:17" x14ac:dyDescent="0.2">
      <c r="A1752" t="s">
        <v>4307</v>
      </c>
      <c r="B1752" t="s">
        <v>31</v>
      </c>
      <c r="C1752" t="s">
        <v>3550</v>
      </c>
      <c r="D1752" t="s">
        <v>4299</v>
      </c>
      <c r="E1752">
        <v>1</v>
      </c>
      <c r="F1752" s="28">
        <v>34586</v>
      </c>
      <c r="G1752" t="s">
        <v>19</v>
      </c>
      <c r="H1752" t="s">
        <v>106</v>
      </c>
      <c r="I1752">
        <v>1</v>
      </c>
      <c r="J1752" t="s">
        <v>4290</v>
      </c>
      <c r="K1752" s="19" t="str">
        <f t="shared" si="168"/>
        <v>m</v>
      </c>
      <c r="L1752" s="19" t="str">
        <f t="shared" si="166"/>
        <v>Cup</v>
      </c>
      <c r="M1752" s="19" t="str">
        <f t="shared" si="167"/>
        <v>2025</v>
      </c>
      <c r="N1752" s="19" t="str">
        <f t="shared" si="169"/>
        <v>2025 Cup 1</v>
      </c>
      <c r="O1752" s="19">
        <f>INDEX('Points ref'!B:B, MATCH($N1752, 'Points ref'!A:A, 0))</f>
        <v>70</v>
      </c>
      <c r="P1752" s="21" t="str">
        <f t="shared" si="170"/>
        <v>[GEO] ZHORZHOLIANI, Shota (21ae8ff3)</v>
      </c>
      <c r="Q1752" s="30">
        <f t="shared" ca="1" si="171"/>
        <v>31</v>
      </c>
    </row>
    <row r="1753" spans="1:17" x14ac:dyDescent="0.2">
      <c r="A1753" t="s">
        <v>107</v>
      </c>
      <c r="B1753" t="s">
        <v>31</v>
      </c>
      <c r="C1753" t="s">
        <v>108</v>
      </c>
      <c r="D1753" t="s">
        <v>109</v>
      </c>
      <c r="E1753">
        <v>1</v>
      </c>
      <c r="F1753" s="28">
        <v>33833</v>
      </c>
      <c r="G1753" t="s">
        <v>19</v>
      </c>
      <c r="H1753" t="s">
        <v>106</v>
      </c>
      <c r="I1753">
        <v>2</v>
      </c>
      <c r="J1753" t="s">
        <v>4290</v>
      </c>
      <c r="K1753" s="19" t="str">
        <f t="shared" si="168"/>
        <v>m</v>
      </c>
      <c r="L1753" s="19" t="str">
        <f t="shared" si="166"/>
        <v>Cup</v>
      </c>
      <c r="M1753" s="19" t="str">
        <f t="shared" si="167"/>
        <v>2025</v>
      </c>
      <c r="N1753" s="19" t="str">
        <f t="shared" si="169"/>
        <v>2025 Cup 2</v>
      </c>
      <c r="O1753" s="19">
        <f>INDEX('Points ref'!B:B, MATCH($N1753, 'Points ref'!A:A, 0))</f>
        <v>42</v>
      </c>
      <c r="P1753" s="21" t="str">
        <f t="shared" si="170"/>
        <v>[GEO] REZESIDZE, Slavik (35faad21)</v>
      </c>
      <c r="Q1753" s="30">
        <f t="shared" ca="1" si="171"/>
        <v>33</v>
      </c>
    </row>
    <row r="1754" spans="1:17" x14ac:dyDescent="0.2">
      <c r="A1754" t="s">
        <v>974</v>
      </c>
      <c r="B1754" t="s">
        <v>31</v>
      </c>
      <c r="C1754" t="s">
        <v>975</v>
      </c>
      <c r="D1754" t="s">
        <v>976</v>
      </c>
      <c r="E1754">
        <v>1</v>
      </c>
      <c r="F1754" s="28">
        <v>33380</v>
      </c>
      <c r="G1754" t="s">
        <v>19</v>
      </c>
      <c r="H1754" t="s">
        <v>106</v>
      </c>
      <c r="I1754">
        <v>3</v>
      </c>
      <c r="J1754" t="s">
        <v>4290</v>
      </c>
      <c r="K1754" s="19" t="str">
        <f t="shared" si="168"/>
        <v>m</v>
      </c>
      <c r="L1754" s="19" t="str">
        <f t="shared" si="166"/>
        <v>Cup</v>
      </c>
      <c r="M1754" s="19" t="str">
        <f t="shared" si="167"/>
        <v>2025</v>
      </c>
      <c r="N1754" s="19" t="str">
        <f t="shared" si="169"/>
        <v>2025 Cup 3</v>
      </c>
      <c r="O1754" s="19">
        <f>INDEX('Points ref'!B:B, MATCH($N1754, 'Points ref'!A:A, 0))</f>
        <v>28</v>
      </c>
      <c r="P1754" s="21" t="str">
        <f t="shared" si="170"/>
        <v>[GEO] KAPANADZE, Zviad (2a816dcd)</v>
      </c>
      <c r="Q1754" s="30">
        <f t="shared" ca="1" si="171"/>
        <v>34</v>
      </c>
    </row>
    <row r="1755" spans="1:17" x14ac:dyDescent="0.2">
      <c r="A1755" t="s">
        <v>4308</v>
      </c>
      <c r="B1755" t="s">
        <v>31</v>
      </c>
      <c r="C1755" t="s">
        <v>4309</v>
      </c>
      <c r="D1755" t="s">
        <v>207</v>
      </c>
      <c r="E1755">
        <v>1</v>
      </c>
      <c r="F1755" s="28">
        <v>32430</v>
      </c>
      <c r="G1755" t="s">
        <v>145</v>
      </c>
      <c r="H1755" t="s">
        <v>20</v>
      </c>
      <c r="I1755">
        <v>1</v>
      </c>
      <c r="J1755" t="s">
        <v>4290</v>
      </c>
      <c r="K1755" s="19" t="str">
        <f t="shared" si="168"/>
        <v>m</v>
      </c>
      <c r="L1755" s="19" t="str">
        <f t="shared" si="166"/>
        <v>Cup</v>
      </c>
      <c r="M1755" s="19" t="str">
        <f t="shared" si="167"/>
        <v>2025</v>
      </c>
      <c r="N1755" s="19" t="str">
        <f t="shared" si="169"/>
        <v>2025 Cup 1</v>
      </c>
      <c r="O1755" s="19">
        <f>INDEX('Points ref'!B:B, MATCH($N1755, 'Points ref'!A:A, 0))</f>
        <v>70</v>
      </c>
      <c r="P1755" s="21" t="str">
        <f t="shared" si="170"/>
        <v>[GEO] NASKIDASHVILI, Giorgi (fe7da128)</v>
      </c>
      <c r="Q1755" s="30">
        <f t="shared" ca="1" si="171"/>
        <v>37</v>
      </c>
    </row>
    <row r="1756" spans="1:17" x14ac:dyDescent="0.2">
      <c r="A1756" t="s">
        <v>30</v>
      </c>
      <c r="B1756" t="s">
        <v>31</v>
      </c>
      <c r="C1756" t="s">
        <v>32</v>
      </c>
      <c r="D1756" t="s">
        <v>33</v>
      </c>
      <c r="E1756">
        <v>1</v>
      </c>
      <c r="F1756" s="28">
        <v>33170</v>
      </c>
      <c r="G1756" t="s">
        <v>145</v>
      </c>
      <c r="H1756" t="s">
        <v>34</v>
      </c>
      <c r="I1756">
        <v>1</v>
      </c>
      <c r="J1756" t="s">
        <v>4290</v>
      </c>
      <c r="K1756" s="19" t="str">
        <f t="shared" si="168"/>
        <v>m</v>
      </c>
      <c r="L1756" s="19" t="str">
        <f t="shared" si="166"/>
        <v>Cup</v>
      </c>
      <c r="M1756" s="19" t="str">
        <f t="shared" si="167"/>
        <v>2025</v>
      </c>
      <c r="N1756" s="19" t="str">
        <f t="shared" si="169"/>
        <v>2025 Cup 1</v>
      </c>
      <c r="O1756" s="19">
        <f>INDEX('Points ref'!B:B, MATCH($N1756, 'Points ref'!A:A, 0))</f>
        <v>70</v>
      </c>
      <c r="P1756" s="21" t="str">
        <f t="shared" si="170"/>
        <v>[GEO] MEREBASHVILI, Paata (41ccf337)</v>
      </c>
      <c r="Q1756" s="30">
        <f t="shared" ca="1" si="171"/>
        <v>35</v>
      </c>
    </row>
    <row r="1757" spans="1:17" x14ac:dyDescent="0.2">
      <c r="A1757" t="s">
        <v>1014</v>
      </c>
      <c r="B1757" t="s">
        <v>31</v>
      </c>
      <c r="C1757" t="s">
        <v>1015</v>
      </c>
      <c r="D1757" t="s">
        <v>1016</v>
      </c>
      <c r="E1757">
        <v>1</v>
      </c>
      <c r="F1757" s="28">
        <v>32214</v>
      </c>
      <c r="G1757" t="s">
        <v>145</v>
      </c>
      <c r="H1757" t="s">
        <v>34</v>
      </c>
      <c r="I1757">
        <v>2</v>
      </c>
      <c r="J1757" t="s">
        <v>4290</v>
      </c>
      <c r="K1757" s="19" t="str">
        <f t="shared" si="168"/>
        <v>m</v>
      </c>
      <c r="L1757" s="19" t="str">
        <f t="shared" si="166"/>
        <v>Cup</v>
      </c>
      <c r="M1757" s="19" t="str">
        <f t="shared" si="167"/>
        <v>2025</v>
      </c>
      <c r="N1757" s="19" t="str">
        <f t="shared" si="169"/>
        <v>2025 Cup 2</v>
      </c>
      <c r="O1757" s="19">
        <f>INDEX('Points ref'!B:B, MATCH($N1757, 'Points ref'!A:A, 0))</f>
        <v>42</v>
      </c>
      <c r="P1757" s="21" t="str">
        <f t="shared" si="170"/>
        <v>[GEO] KURASBEDIANI, Ivane (a5326aea)</v>
      </c>
      <c r="Q1757" s="30">
        <f t="shared" ca="1" si="171"/>
        <v>37</v>
      </c>
    </row>
    <row r="1758" spans="1:17" x14ac:dyDescent="0.2">
      <c r="A1758" t="s">
        <v>1853</v>
      </c>
      <c r="B1758" t="s">
        <v>31</v>
      </c>
      <c r="C1758" t="s">
        <v>1854</v>
      </c>
      <c r="D1758" t="s">
        <v>1855</v>
      </c>
      <c r="E1758">
        <v>1</v>
      </c>
      <c r="F1758" s="28">
        <v>31590</v>
      </c>
      <c r="G1758" t="s">
        <v>145</v>
      </c>
      <c r="H1758" t="s">
        <v>34</v>
      </c>
      <c r="I1758">
        <v>3</v>
      </c>
      <c r="J1758" t="s">
        <v>4290</v>
      </c>
      <c r="K1758" s="19" t="str">
        <f t="shared" si="168"/>
        <v>m</v>
      </c>
      <c r="L1758" s="19" t="str">
        <f t="shared" si="166"/>
        <v>Cup</v>
      </c>
      <c r="M1758" s="19" t="str">
        <f t="shared" si="167"/>
        <v>2025</v>
      </c>
      <c r="N1758" s="19" t="str">
        <f t="shared" si="169"/>
        <v>2025 Cup 3</v>
      </c>
      <c r="O1758" s="19">
        <f>INDEX('Points ref'!B:B, MATCH($N1758, 'Points ref'!A:A, 0))</f>
        <v>28</v>
      </c>
      <c r="P1758" s="21" t="str">
        <f t="shared" si="170"/>
        <v>[GEO] KHABELASHVILI, Nikoloz (763f861e)</v>
      </c>
      <c r="Q1758" s="30">
        <f t="shared" ca="1" si="171"/>
        <v>39</v>
      </c>
    </row>
    <row r="1759" spans="1:17" x14ac:dyDescent="0.2">
      <c r="A1759" t="s">
        <v>4310</v>
      </c>
      <c r="B1759" t="s">
        <v>31</v>
      </c>
      <c r="C1759" t="s">
        <v>4309</v>
      </c>
      <c r="D1759" t="s">
        <v>4311</v>
      </c>
      <c r="E1759">
        <v>1</v>
      </c>
      <c r="F1759" s="28">
        <v>32796</v>
      </c>
      <c r="G1759" t="s">
        <v>145</v>
      </c>
      <c r="H1759" t="s">
        <v>34</v>
      </c>
      <c r="I1759">
        <v>3</v>
      </c>
      <c r="J1759" t="s">
        <v>4290</v>
      </c>
      <c r="K1759" s="19" t="str">
        <f t="shared" si="168"/>
        <v>m</v>
      </c>
      <c r="L1759" s="19" t="str">
        <f t="shared" si="166"/>
        <v>Cup</v>
      </c>
      <c r="M1759" s="19" t="str">
        <f t="shared" si="167"/>
        <v>2025</v>
      </c>
      <c r="N1759" s="19" t="str">
        <f t="shared" si="169"/>
        <v>2025 Cup 3</v>
      </c>
      <c r="O1759" s="19">
        <f>INDEX('Points ref'!B:B, MATCH($N1759, 'Points ref'!A:A, 0))</f>
        <v>28</v>
      </c>
      <c r="P1759" s="21" t="str">
        <f t="shared" si="170"/>
        <v>[GEO] NASKIDASHVILI, Temur (2ab9dba6)</v>
      </c>
      <c r="Q1759" s="30">
        <f t="shared" ca="1" si="171"/>
        <v>36</v>
      </c>
    </row>
    <row r="1760" spans="1:17" x14ac:dyDescent="0.2">
      <c r="A1760" t="s">
        <v>177</v>
      </c>
      <c r="B1760" t="s">
        <v>31</v>
      </c>
      <c r="C1760" t="s">
        <v>178</v>
      </c>
      <c r="D1760" t="s">
        <v>179</v>
      </c>
      <c r="E1760">
        <v>1</v>
      </c>
      <c r="F1760" s="28">
        <v>32364</v>
      </c>
      <c r="G1760" t="s">
        <v>145</v>
      </c>
      <c r="H1760" t="s">
        <v>66</v>
      </c>
      <c r="I1760">
        <v>1</v>
      </c>
      <c r="J1760" t="s">
        <v>4290</v>
      </c>
      <c r="K1760" s="19" t="str">
        <f t="shared" si="168"/>
        <v>m</v>
      </c>
      <c r="L1760" s="19" t="str">
        <f t="shared" si="166"/>
        <v>Cup</v>
      </c>
      <c r="M1760" s="19" t="str">
        <f t="shared" si="167"/>
        <v>2025</v>
      </c>
      <c r="N1760" s="19" t="str">
        <f t="shared" si="169"/>
        <v>2025 Cup 1</v>
      </c>
      <c r="O1760" s="19">
        <f>INDEX('Points ref'!B:B, MATCH($N1760, 'Points ref'!A:A, 0))</f>
        <v>70</v>
      </c>
      <c r="P1760" s="21" t="str">
        <f t="shared" si="170"/>
        <v>[GEO] IAKOBASHVILI, Sandro (f9bb16b8)</v>
      </c>
      <c r="Q1760" s="30">
        <f t="shared" ca="1" si="171"/>
        <v>37</v>
      </c>
    </row>
    <row r="1761" spans="1:17" x14ac:dyDescent="0.2">
      <c r="A1761" t="s">
        <v>4312</v>
      </c>
      <c r="B1761" t="s">
        <v>31</v>
      </c>
      <c r="C1761" t="s">
        <v>4313</v>
      </c>
      <c r="D1761" t="s">
        <v>207</v>
      </c>
      <c r="E1761">
        <v>1</v>
      </c>
      <c r="F1761" s="28">
        <v>31421</v>
      </c>
      <c r="G1761" t="s">
        <v>145</v>
      </c>
      <c r="H1761" t="s">
        <v>66</v>
      </c>
      <c r="I1761">
        <v>2</v>
      </c>
      <c r="J1761" t="s">
        <v>4290</v>
      </c>
      <c r="K1761" s="19" t="str">
        <f t="shared" si="168"/>
        <v>m</v>
      </c>
      <c r="L1761" s="19" t="str">
        <f t="shared" si="166"/>
        <v>Cup</v>
      </c>
      <c r="M1761" s="19" t="str">
        <f t="shared" si="167"/>
        <v>2025</v>
      </c>
      <c r="N1761" s="19" t="str">
        <f t="shared" si="169"/>
        <v>2025 Cup 2</v>
      </c>
      <c r="O1761" s="19">
        <f>INDEX('Points ref'!B:B, MATCH($N1761, 'Points ref'!A:A, 0))</f>
        <v>42</v>
      </c>
      <c r="P1761" s="21" t="str">
        <f t="shared" si="170"/>
        <v>[GEO] KATSADZE, Giorgi (4a686d43)</v>
      </c>
      <c r="Q1761" s="30">
        <f t="shared" ca="1" si="171"/>
        <v>39</v>
      </c>
    </row>
    <row r="1762" spans="1:17" x14ac:dyDescent="0.2">
      <c r="A1762" t="s">
        <v>1856</v>
      </c>
      <c r="B1762" t="s">
        <v>31</v>
      </c>
      <c r="C1762" t="s">
        <v>1857</v>
      </c>
      <c r="D1762" t="s">
        <v>1858</v>
      </c>
      <c r="E1762">
        <v>1</v>
      </c>
      <c r="F1762" s="28">
        <v>31984</v>
      </c>
      <c r="G1762" t="s">
        <v>145</v>
      </c>
      <c r="H1762" t="s">
        <v>79</v>
      </c>
      <c r="I1762">
        <v>1</v>
      </c>
      <c r="J1762" t="s">
        <v>4290</v>
      </c>
      <c r="K1762" s="19" t="str">
        <f t="shared" si="168"/>
        <v>m</v>
      </c>
      <c r="L1762" s="19" t="str">
        <f t="shared" si="166"/>
        <v>Cup</v>
      </c>
      <c r="M1762" s="19" t="str">
        <f t="shared" si="167"/>
        <v>2025</v>
      </c>
      <c r="N1762" s="19" t="str">
        <f t="shared" si="169"/>
        <v>2025 Cup 1</v>
      </c>
      <c r="O1762" s="19">
        <f>INDEX('Points ref'!B:B, MATCH($N1762, 'Points ref'!A:A, 0))</f>
        <v>70</v>
      </c>
      <c r="P1762" s="21" t="str">
        <f t="shared" si="170"/>
        <v>[GEO] JORJOLIANI, Valerian (757ca142)</v>
      </c>
      <c r="Q1762" s="30">
        <f t="shared" ca="1" si="171"/>
        <v>38</v>
      </c>
    </row>
    <row r="1763" spans="1:17" x14ac:dyDescent="0.2">
      <c r="A1763" t="s">
        <v>4314</v>
      </c>
      <c r="B1763" t="s">
        <v>31</v>
      </c>
      <c r="C1763" t="s">
        <v>4315</v>
      </c>
      <c r="D1763" t="s">
        <v>4316</v>
      </c>
      <c r="E1763">
        <v>1</v>
      </c>
      <c r="F1763" s="28">
        <v>32821</v>
      </c>
      <c r="G1763" t="s">
        <v>145</v>
      </c>
      <c r="H1763" t="s">
        <v>79</v>
      </c>
      <c r="I1763">
        <v>2</v>
      </c>
      <c r="J1763" t="s">
        <v>4290</v>
      </c>
      <c r="K1763" s="19" t="str">
        <f t="shared" si="168"/>
        <v>m</v>
      </c>
      <c r="L1763" s="19" t="str">
        <f t="shared" si="166"/>
        <v>Cup</v>
      </c>
      <c r="M1763" s="19" t="str">
        <f t="shared" si="167"/>
        <v>2025</v>
      </c>
      <c r="N1763" s="19" t="str">
        <f t="shared" si="169"/>
        <v>2025 Cup 2</v>
      </c>
      <c r="O1763" s="19">
        <f>INDEX('Points ref'!B:B, MATCH($N1763, 'Points ref'!A:A, 0))</f>
        <v>42</v>
      </c>
      <c r="P1763" s="21" t="str">
        <f t="shared" si="170"/>
        <v>[GEO] SHENGELIA, Zurab (ef8338d8)</v>
      </c>
      <c r="Q1763" s="30">
        <f t="shared" ca="1" si="171"/>
        <v>36</v>
      </c>
    </row>
    <row r="1764" spans="1:17" x14ac:dyDescent="0.2">
      <c r="A1764" t="s">
        <v>1859</v>
      </c>
      <c r="B1764" t="s">
        <v>31</v>
      </c>
      <c r="C1764" t="s">
        <v>1860</v>
      </c>
      <c r="D1764" t="s">
        <v>207</v>
      </c>
      <c r="E1764">
        <v>1</v>
      </c>
      <c r="F1764" s="28">
        <v>32158</v>
      </c>
      <c r="G1764" t="s">
        <v>145</v>
      </c>
      <c r="H1764" t="s">
        <v>79</v>
      </c>
      <c r="I1764">
        <v>3</v>
      </c>
      <c r="J1764" t="s">
        <v>4290</v>
      </c>
      <c r="K1764" s="19" t="str">
        <f t="shared" si="168"/>
        <v>m</v>
      </c>
      <c r="L1764" s="19" t="str">
        <f t="shared" si="166"/>
        <v>Cup</v>
      </c>
      <c r="M1764" s="19" t="str">
        <f t="shared" si="167"/>
        <v>2025</v>
      </c>
      <c r="N1764" s="19" t="str">
        <f t="shared" si="169"/>
        <v>2025 Cup 3</v>
      </c>
      <c r="O1764" s="19">
        <f>INDEX('Points ref'!B:B, MATCH($N1764, 'Points ref'!A:A, 0))</f>
        <v>28</v>
      </c>
      <c r="P1764" s="21" t="str">
        <f t="shared" si="170"/>
        <v>[GEO] JELADZE, Giorgi (459ab7e8)</v>
      </c>
      <c r="Q1764" s="30">
        <f t="shared" ca="1" si="171"/>
        <v>37</v>
      </c>
    </row>
    <row r="1765" spans="1:17" x14ac:dyDescent="0.2">
      <c r="A1765" t="s">
        <v>1849</v>
      </c>
      <c r="B1765" t="s">
        <v>31</v>
      </c>
      <c r="C1765" t="s">
        <v>1850</v>
      </c>
      <c r="D1765" t="s">
        <v>341</v>
      </c>
      <c r="E1765">
        <v>1</v>
      </c>
      <c r="F1765" s="28">
        <v>34158</v>
      </c>
      <c r="G1765" t="s">
        <v>145</v>
      </c>
      <c r="H1765" t="s">
        <v>93</v>
      </c>
      <c r="I1765">
        <v>1</v>
      </c>
      <c r="J1765" t="s">
        <v>4290</v>
      </c>
      <c r="K1765" s="19" t="str">
        <f t="shared" si="168"/>
        <v>m</v>
      </c>
      <c r="L1765" s="19" t="str">
        <f t="shared" si="166"/>
        <v>Cup</v>
      </c>
      <c r="M1765" s="19" t="str">
        <f t="shared" si="167"/>
        <v>2025</v>
      </c>
      <c r="N1765" s="19" t="str">
        <f t="shared" si="169"/>
        <v>2025 Cup 1</v>
      </c>
      <c r="O1765" s="19">
        <f>INDEX('Points ref'!B:B, MATCH($N1765, 'Points ref'!A:A, 0))</f>
        <v>70</v>
      </c>
      <c r="P1765" s="21" t="str">
        <f t="shared" si="170"/>
        <v>[GEO] MIBCHUANI, Irakli (6c2ff25f)</v>
      </c>
      <c r="Q1765" s="30">
        <f t="shared" ca="1" si="171"/>
        <v>32</v>
      </c>
    </row>
    <row r="1766" spans="1:17" x14ac:dyDescent="0.2">
      <c r="A1766" t="s">
        <v>4317</v>
      </c>
      <c r="B1766" t="s">
        <v>31</v>
      </c>
      <c r="C1766" t="s">
        <v>4318</v>
      </c>
      <c r="D1766" t="s">
        <v>207</v>
      </c>
      <c r="E1766">
        <v>1</v>
      </c>
      <c r="F1766" s="28">
        <v>32614</v>
      </c>
      <c r="G1766" t="s">
        <v>145</v>
      </c>
      <c r="H1766" t="s">
        <v>93</v>
      </c>
      <c r="I1766">
        <v>2</v>
      </c>
      <c r="J1766" t="s">
        <v>4290</v>
      </c>
      <c r="K1766" s="19" t="str">
        <f t="shared" si="168"/>
        <v>m</v>
      </c>
      <c r="L1766" s="19" t="str">
        <f t="shared" si="166"/>
        <v>Cup</v>
      </c>
      <c r="M1766" s="19" t="str">
        <f t="shared" si="167"/>
        <v>2025</v>
      </c>
      <c r="N1766" s="19" t="str">
        <f t="shared" si="169"/>
        <v>2025 Cup 2</v>
      </c>
      <c r="O1766" s="19">
        <f>INDEX('Points ref'!B:B, MATCH($N1766, 'Points ref'!A:A, 0))</f>
        <v>42</v>
      </c>
      <c r="P1766" s="21" t="str">
        <f t="shared" si="170"/>
        <v>[GEO] BICHELASHVILI, Giorgi (3846ffc4)</v>
      </c>
      <c r="Q1766" s="30">
        <f t="shared" ca="1" si="171"/>
        <v>36</v>
      </c>
    </row>
    <row r="1767" spans="1:17" x14ac:dyDescent="0.2">
      <c r="A1767" t="s">
        <v>2001</v>
      </c>
      <c r="B1767" t="s">
        <v>31</v>
      </c>
      <c r="C1767" t="s">
        <v>2002</v>
      </c>
      <c r="D1767" t="s">
        <v>2003</v>
      </c>
      <c r="E1767">
        <v>1</v>
      </c>
      <c r="F1767" s="28">
        <v>32567</v>
      </c>
      <c r="G1767" t="s">
        <v>145</v>
      </c>
      <c r="H1767" t="s">
        <v>106</v>
      </c>
      <c r="I1767">
        <v>1</v>
      </c>
      <c r="J1767" t="s">
        <v>4290</v>
      </c>
      <c r="K1767" s="19" t="str">
        <f t="shared" si="168"/>
        <v>m</v>
      </c>
      <c r="L1767" s="19" t="str">
        <f t="shared" si="166"/>
        <v>Cup</v>
      </c>
      <c r="M1767" s="19" t="str">
        <f t="shared" si="167"/>
        <v>2025</v>
      </c>
      <c r="N1767" s="19" t="str">
        <f t="shared" si="169"/>
        <v>2025 Cup 1</v>
      </c>
      <c r="O1767" s="19">
        <f>INDEX('Points ref'!B:B, MATCH($N1767, 'Points ref'!A:A, 0))</f>
        <v>70</v>
      </c>
      <c r="P1767" s="21" t="str">
        <f t="shared" si="170"/>
        <v>[GEO] NEMSADZE, Iasoni (29b25aa6)</v>
      </c>
      <c r="Q1767" s="30">
        <f t="shared" ca="1" si="171"/>
        <v>36</v>
      </c>
    </row>
    <row r="1768" spans="1:17" x14ac:dyDescent="0.2">
      <c r="A1768" t="s">
        <v>205</v>
      </c>
      <c r="B1768" t="s">
        <v>31</v>
      </c>
      <c r="C1768" t="s">
        <v>206</v>
      </c>
      <c r="D1768" t="s">
        <v>207</v>
      </c>
      <c r="E1768">
        <v>1</v>
      </c>
      <c r="F1768" s="28">
        <v>31671</v>
      </c>
      <c r="G1768" t="s">
        <v>145</v>
      </c>
      <c r="H1768" t="s">
        <v>106</v>
      </c>
      <c r="I1768">
        <v>2</v>
      </c>
      <c r="J1768" t="s">
        <v>4290</v>
      </c>
      <c r="K1768" s="19" t="str">
        <f t="shared" si="168"/>
        <v>m</v>
      </c>
      <c r="L1768" s="19" t="str">
        <f t="shared" si="166"/>
        <v>Cup</v>
      </c>
      <c r="M1768" s="19" t="str">
        <f t="shared" si="167"/>
        <v>2025</v>
      </c>
      <c r="N1768" s="19" t="str">
        <f t="shared" si="169"/>
        <v>2025 Cup 2</v>
      </c>
      <c r="O1768" s="19">
        <f>INDEX('Points ref'!B:B, MATCH($N1768, 'Points ref'!A:A, 0))</f>
        <v>42</v>
      </c>
      <c r="P1768" s="21" t="str">
        <f t="shared" si="170"/>
        <v>[GEO] TSOTSIASHVILI, Giorgi (cbd36f1f)</v>
      </c>
      <c r="Q1768" s="30">
        <f t="shared" ca="1" si="171"/>
        <v>39</v>
      </c>
    </row>
    <row r="1769" spans="1:17" x14ac:dyDescent="0.2">
      <c r="A1769" t="s">
        <v>4319</v>
      </c>
      <c r="B1769" t="s">
        <v>31</v>
      </c>
      <c r="C1769" t="s">
        <v>4320</v>
      </c>
      <c r="D1769" t="s">
        <v>4321</v>
      </c>
      <c r="E1769">
        <v>1</v>
      </c>
      <c r="F1769" s="28">
        <v>30037</v>
      </c>
      <c r="G1769" t="s">
        <v>271</v>
      </c>
      <c r="H1769" t="s">
        <v>34</v>
      </c>
      <c r="I1769">
        <v>1</v>
      </c>
      <c r="J1769" t="s">
        <v>4290</v>
      </c>
      <c r="K1769" s="19" t="str">
        <f t="shared" si="168"/>
        <v>m</v>
      </c>
      <c r="L1769" s="19" t="str">
        <f t="shared" si="166"/>
        <v>Cup</v>
      </c>
      <c r="M1769" s="19" t="str">
        <f t="shared" si="167"/>
        <v>2025</v>
      </c>
      <c r="N1769" s="19" t="str">
        <f t="shared" si="169"/>
        <v>2025 Cup 1</v>
      </c>
      <c r="O1769" s="19">
        <f>INDEX('Points ref'!B:B, MATCH($N1769, 'Points ref'!A:A, 0))</f>
        <v>70</v>
      </c>
      <c r="P1769" s="21" t="str">
        <f t="shared" si="170"/>
        <v>[GEO] BERUASHVILI, Vasili (315a7583)</v>
      </c>
      <c r="Q1769" s="30">
        <f t="shared" ca="1" si="171"/>
        <v>43</v>
      </c>
    </row>
    <row r="1770" spans="1:17" x14ac:dyDescent="0.2">
      <c r="A1770" t="s">
        <v>377</v>
      </c>
      <c r="B1770" t="s">
        <v>31</v>
      </c>
      <c r="C1770" t="s">
        <v>378</v>
      </c>
      <c r="D1770" t="s">
        <v>379</v>
      </c>
      <c r="E1770">
        <v>1</v>
      </c>
      <c r="F1770" s="28">
        <v>30466</v>
      </c>
      <c r="G1770" t="s">
        <v>271</v>
      </c>
      <c r="H1770" t="s">
        <v>34</v>
      </c>
      <c r="I1770">
        <v>2</v>
      </c>
      <c r="J1770" t="s">
        <v>4290</v>
      </c>
      <c r="K1770" s="19" t="str">
        <f t="shared" si="168"/>
        <v>m</v>
      </c>
      <c r="L1770" s="19" t="str">
        <f t="shared" si="166"/>
        <v>Cup</v>
      </c>
      <c r="M1770" s="19" t="str">
        <f t="shared" si="167"/>
        <v>2025</v>
      </c>
      <c r="N1770" s="19" t="str">
        <f t="shared" si="169"/>
        <v>2025 Cup 2</v>
      </c>
      <c r="O1770" s="19">
        <f>INDEX('Points ref'!B:B, MATCH($N1770, 'Points ref'!A:A, 0))</f>
        <v>42</v>
      </c>
      <c r="P1770" s="21" t="str">
        <f t="shared" si="170"/>
        <v>[GEO] BASOSHVILI, Badri (9d3c5b37)</v>
      </c>
      <c r="Q1770" s="30">
        <f t="shared" ca="1" si="171"/>
        <v>42</v>
      </c>
    </row>
    <row r="1771" spans="1:17" x14ac:dyDescent="0.2">
      <c r="A1771" t="s">
        <v>4322</v>
      </c>
      <c r="B1771" t="s">
        <v>31</v>
      </c>
      <c r="C1771" t="s">
        <v>4323</v>
      </c>
      <c r="D1771" t="s">
        <v>4324</v>
      </c>
      <c r="E1771">
        <v>1</v>
      </c>
      <c r="F1771" s="28">
        <v>30512</v>
      </c>
      <c r="G1771" t="s">
        <v>271</v>
      </c>
      <c r="H1771" t="s">
        <v>51</v>
      </c>
      <c r="I1771">
        <v>1</v>
      </c>
      <c r="J1771" t="s">
        <v>4290</v>
      </c>
      <c r="K1771" s="19" t="str">
        <f t="shared" si="168"/>
        <v>m</v>
      </c>
      <c r="L1771" s="19" t="str">
        <f t="shared" si="166"/>
        <v>Cup</v>
      </c>
      <c r="M1771" s="19" t="str">
        <f t="shared" si="167"/>
        <v>2025</v>
      </c>
      <c r="N1771" s="19" t="str">
        <f t="shared" si="169"/>
        <v>2025 Cup 1</v>
      </c>
      <c r="O1771" s="19">
        <f>INDEX('Points ref'!B:B, MATCH($N1771, 'Points ref'!A:A, 0))</f>
        <v>70</v>
      </c>
      <c r="P1771" s="21" t="str">
        <f t="shared" si="170"/>
        <v>[GEO] GIGIBERIA, Valeriane (17e5d5e6)</v>
      </c>
      <c r="Q1771" s="30">
        <f t="shared" ca="1" si="171"/>
        <v>42</v>
      </c>
    </row>
    <row r="1772" spans="1:17" x14ac:dyDescent="0.2">
      <c r="A1772" t="s">
        <v>304</v>
      </c>
      <c r="B1772" t="s">
        <v>31</v>
      </c>
      <c r="C1772" t="s">
        <v>305</v>
      </c>
      <c r="D1772" t="s">
        <v>306</v>
      </c>
      <c r="E1772">
        <v>1</v>
      </c>
      <c r="F1772" s="28">
        <v>30667</v>
      </c>
      <c r="G1772" t="s">
        <v>271</v>
      </c>
      <c r="H1772" t="s">
        <v>66</v>
      </c>
      <c r="I1772">
        <v>1</v>
      </c>
      <c r="J1772" t="s">
        <v>4290</v>
      </c>
      <c r="K1772" s="19" t="str">
        <f t="shared" si="168"/>
        <v>m</v>
      </c>
      <c r="L1772" s="19" t="str">
        <f t="shared" si="166"/>
        <v>Cup</v>
      </c>
      <c r="M1772" s="19" t="str">
        <f t="shared" si="167"/>
        <v>2025</v>
      </c>
      <c r="N1772" s="19" t="str">
        <f t="shared" si="169"/>
        <v>2025 Cup 1</v>
      </c>
      <c r="O1772" s="19">
        <f>INDEX('Points ref'!B:B, MATCH($N1772, 'Points ref'!A:A, 0))</f>
        <v>70</v>
      </c>
      <c r="P1772" s="21" t="str">
        <f t="shared" si="170"/>
        <v>[GEO] UDZILAURI, David (1ad443e6)</v>
      </c>
      <c r="Q1772" s="30">
        <f t="shared" ca="1" si="171"/>
        <v>42</v>
      </c>
    </row>
    <row r="1773" spans="1:17" x14ac:dyDescent="0.2">
      <c r="A1773" t="s">
        <v>4325</v>
      </c>
      <c r="B1773" t="s">
        <v>31</v>
      </c>
      <c r="C1773" t="s">
        <v>4326</v>
      </c>
      <c r="D1773" t="s">
        <v>4327</v>
      </c>
      <c r="E1773">
        <v>1</v>
      </c>
      <c r="F1773" s="28">
        <v>30453</v>
      </c>
      <c r="G1773" t="s">
        <v>271</v>
      </c>
      <c r="H1773" t="s">
        <v>66</v>
      </c>
      <c r="I1773">
        <v>2</v>
      </c>
      <c r="J1773" t="s">
        <v>4290</v>
      </c>
      <c r="K1773" s="19" t="str">
        <f t="shared" si="168"/>
        <v>m</v>
      </c>
      <c r="L1773" s="19" t="str">
        <f t="shared" si="166"/>
        <v>Cup</v>
      </c>
      <c r="M1773" s="19" t="str">
        <f t="shared" si="167"/>
        <v>2025</v>
      </c>
      <c r="N1773" s="19" t="str">
        <f t="shared" si="169"/>
        <v>2025 Cup 2</v>
      </c>
      <c r="O1773" s="19">
        <f>INDEX('Points ref'!B:B, MATCH($N1773, 'Points ref'!A:A, 0))</f>
        <v>42</v>
      </c>
      <c r="P1773" s="21" t="str">
        <f t="shared" si="170"/>
        <v>[GEO] MEKHRISHVILI, Abesalom (d8a7b91f)</v>
      </c>
      <c r="Q1773" s="30">
        <f t="shared" ca="1" si="171"/>
        <v>42</v>
      </c>
    </row>
    <row r="1774" spans="1:17" x14ac:dyDescent="0.2">
      <c r="A1774" t="s">
        <v>4328</v>
      </c>
      <c r="B1774" t="s">
        <v>923</v>
      </c>
      <c r="C1774" t="s">
        <v>4329</v>
      </c>
      <c r="D1774" t="s">
        <v>4330</v>
      </c>
      <c r="E1774">
        <v>1</v>
      </c>
      <c r="F1774" s="28">
        <v>31284</v>
      </c>
      <c r="G1774" t="s">
        <v>271</v>
      </c>
      <c r="H1774" t="s">
        <v>66</v>
      </c>
      <c r="I1774">
        <v>3</v>
      </c>
      <c r="J1774" t="s">
        <v>4290</v>
      </c>
      <c r="K1774" s="19" t="str">
        <f t="shared" si="168"/>
        <v>m</v>
      </c>
      <c r="L1774" s="19" t="str">
        <f t="shared" si="166"/>
        <v>Cup</v>
      </c>
      <c r="M1774" s="19" t="str">
        <f t="shared" si="167"/>
        <v>2025</v>
      </c>
      <c r="N1774" s="19" t="str">
        <f t="shared" si="169"/>
        <v>2025 Cup 3</v>
      </c>
      <c r="O1774" s="19">
        <f>INDEX('Points ref'!B:B, MATCH($N1774, 'Points ref'!A:A, 0))</f>
        <v>28</v>
      </c>
      <c r="P1774" s="21" t="str">
        <f t="shared" si="170"/>
        <v>[KAZ] KOPABAYEV, Zhassulan (2db26d9e)</v>
      </c>
      <c r="Q1774" s="30">
        <f t="shared" ca="1" si="171"/>
        <v>40</v>
      </c>
    </row>
    <row r="1775" spans="1:17" x14ac:dyDescent="0.2">
      <c r="A1775" t="s">
        <v>1875</v>
      </c>
      <c r="B1775" t="s">
        <v>31</v>
      </c>
      <c r="C1775" t="s">
        <v>1876</v>
      </c>
      <c r="D1775" t="s">
        <v>1877</v>
      </c>
      <c r="E1775">
        <v>1</v>
      </c>
      <c r="F1775" s="28">
        <v>30798</v>
      </c>
      <c r="G1775" t="s">
        <v>271</v>
      </c>
      <c r="H1775" t="s">
        <v>79</v>
      </c>
      <c r="I1775">
        <v>1</v>
      </c>
      <c r="J1775" t="s">
        <v>4290</v>
      </c>
      <c r="K1775" s="19" t="str">
        <f t="shared" si="168"/>
        <v>m</v>
      </c>
      <c r="L1775" s="19" t="str">
        <f t="shared" si="166"/>
        <v>Cup</v>
      </c>
      <c r="M1775" s="19" t="str">
        <f t="shared" si="167"/>
        <v>2025</v>
      </c>
      <c r="N1775" s="19" t="str">
        <f t="shared" si="169"/>
        <v>2025 Cup 1</v>
      </c>
      <c r="O1775" s="19">
        <f>INDEX('Points ref'!B:B, MATCH($N1775, 'Points ref'!A:A, 0))</f>
        <v>70</v>
      </c>
      <c r="P1775" s="21" t="str">
        <f t="shared" si="170"/>
        <v>[GEO] MESHVELIANI, Dato (d4ad87e2)</v>
      </c>
      <c r="Q1775" s="30">
        <f t="shared" ca="1" si="171"/>
        <v>41</v>
      </c>
    </row>
    <row r="1776" spans="1:17" x14ac:dyDescent="0.2">
      <c r="A1776" t="s">
        <v>4331</v>
      </c>
      <c r="B1776" t="s">
        <v>31</v>
      </c>
      <c r="C1776" t="s">
        <v>4332</v>
      </c>
      <c r="D1776" t="s">
        <v>4333</v>
      </c>
      <c r="E1776">
        <v>1</v>
      </c>
      <c r="F1776" s="28">
        <v>30785</v>
      </c>
      <c r="G1776" t="s">
        <v>271</v>
      </c>
      <c r="H1776" t="s">
        <v>79</v>
      </c>
      <c r="I1776">
        <v>2</v>
      </c>
      <c r="J1776" t="s">
        <v>4290</v>
      </c>
      <c r="K1776" s="19" t="str">
        <f t="shared" si="168"/>
        <v>m</v>
      </c>
      <c r="L1776" s="19" t="str">
        <f t="shared" si="166"/>
        <v>Cup</v>
      </c>
      <c r="M1776" s="19" t="str">
        <f t="shared" si="167"/>
        <v>2025</v>
      </c>
      <c r="N1776" s="19" t="str">
        <f t="shared" si="169"/>
        <v>2025 Cup 2</v>
      </c>
      <c r="O1776" s="19">
        <f>INDEX('Points ref'!B:B, MATCH($N1776, 'Points ref'!A:A, 0))</f>
        <v>42</v>
      </c>
      <c r="P1776" s="21" t="str">
        <f t="shared" si="170"/>
        <v>[GEO] GOGIDZE, Gurami (fd945f3a)</v>
      </c>
      <c r="Q1776" s="30">
        <f t="shared" ca="1" si="171"/>
        <v>41</v>
      </c>
    </row>
    <row r="1777" spans="1:17" x14ac:dyDescent="0.2">
      <c r="A1777" t="s">
        <v>4334</v>
      </c>
      <c r="B1777" t="s">
        <v>31</v>
      </c>
      <c r="C1777" t="s">
        <v>4335</v>
      </c>
      <c r="D1777" t="s">
        <v>207</v>
      </c>
      <c r="E1777">
        <v>1</v>
      </c>
      <c r="F1777" s="28">
        <v>29771</v>
      </c>
      <c r="G1777" t="s">
        <v>271</v>
      </c>
      <c r="H1777" t="s">
        <v>79</v>
      </c>
      <c r="I1777">
        <v>3</v>
      </c>
      <c r="J1777" t="s">
        <v>4290</v>
      </c>
      <c r="K1777" s="19" t="str">
        <f t="shared" si="168"/>
        <v>m</v>
      </c>
      <c r="L1777" s="19" t="str">
        <f t="shared" si="166"/>
        <v>Cup</v>
      </c>
      <c r="M1777" s="19" t="str">
        <f t="shared" si="167"/>
        <v>2025</v>
      </c>
      <c r="N1777" s="19" t="str">
        <f t="shared" si="169"/>
        <v>2025 Cup 3</v>
      </c>
      <c r="O1777" s="19">
        <f>INDEX('Points ref'!B:B, MATCH($N1777, 'Points ref'!A:A, 0))</f>
        <v>28</v>
      </c>
      <c r="P1777" s="21" t="str">
        <f t="shared" si="170"/>
        <v>[GEO] GOGLICHIDZE, Giorgi (c7cd3bed)</v>
      </c>
      <c r="Q1777" s="30">
        <f t="shared" ca="1" si="171"/>
        <v>44</v>
      </c>
    </row>
    <row r="1778" spans="1:17" x14ac:dyDescent="0.2">
      <c r="A1778" t="s">
        <v>4336</v>
      </c>
      <c r="B1778" t="s">
        <v>31</v>
      </c>
      <c r="C1778" t="s">
        <v>4337</v>
      </c>
      <c r="D1778" t="s">
        <v>1915</v>
      </c>
      <c r="E1778">
        <v>1</v>
      </c>
      <c r="F1778" s="28">
        <v>29280</v>
      </c>
      <c r="G1778" t="s">
        <v>376</v>
      </c>
      <c r="H1778" t="s">
        <v>79</v>
      </c>
      <c r="I1778">
        <v>1</v>
      </c>
      <c r="J1778" t="s">
        <v>4290</v>
      </c>
      <c r="K1778" s="19" t="str">
        <f t="shared" si="168"/>
        <v>m</v>
      </c>
      <c r="L1778" s="19" t="str">
        <f t="shared" si="166"/>
        <v>Cup</v>
      </c>
      <c r="M1778" s="19" t="str">
        <f t="shared" si="167"/>
        <v>2025</v>
      </c>
      <c r="N1778" s="19" t="str">
        <f t="shared" si="169"/>
        <v>2025 Cup 1</v>
      </c>
      <c r="O1778" s="19">
        <f>INDEX('Points ref'!B:B, MATCH($N1778, 'Points ref'!A:A, 0))</f>
        <v>70</v>
      </c>
      <c r="P1778" s="21" t="str">
        <f t="shared" si="170"/>
        <v>[GEO] MARGVELASHVILI, Ioseb (936f9eae)</v>
      </c>
      <c r="Q1778" s="30">
        <f t="shared" ca="1" si="171"/>
        <v>45</v>
      </c>
    </row>
    <row r="1779" spans="1:17" x14ac:dyDescent="0.2">
      <c r="A1779" t="s">
        <v>4338</v>
      </c>
      <c r="B1779" t="s">
        <v>31</v>
      </c>
      <c r="C1779" t="s">
        <v>4339</v>
      </c>
      <c r="D1779" t="s">
        <v>4340</v>
      </c>
      <c r="E1779">
        <v>1</v>
      </c>
      <c r="F1779" s="28">
        <v>28485</v>
      </c>
      <c r="G1779" t="s">
        <v>376</v>
      </c>
      <c r="H1779" t="s">
        <v>79</v>
      </c>
      <c r="I1779">
        <v>2</v>
      </c>
      <c r="J1779" t="s">
        <v>4290</v>
      </c>
      <c r="K1779" s="19" t="str">
        <f t="shared" si="168"/>
        <v>m</v>
      </c>
      <c r="L1779" s="19" t="str">
        <f t="shared" si="166"/>
        <v>Cup</v>
      </c>
      <c r="M1779" s="19" t="str">
        <f t="shared" si="167"/>
        <v>2025</v>
      </c>
      <c r="N1779" s="19" t="str">
        <f t="shared" si="169"/>
        <v>2025 Cup 2</v>
      </c>
      <c r="O1779" s="19">
        <f>INDEX('Points ref'!B:B, MATCH($N1779, 'Points ref'!A:A, 0))</f>
        <v>42</v>
      </c>
      <c r="P1779" s="21" t="str">
        <f t="shared" si="170"/>
        <v>[GEO] DOGANADZE, Zurabi (b6f178bc)</v>
      </c>
      <c r="Q1779" s="30">
        <f t="shared" ca="1" si="171"/>
        <v>48</v>
      </c>
    </row>
    <row r="1780" spans="1:17" x14ac:dyDescent="0.2">
      <c r="A1780" t="s">
        <v>4341</v>
      </c>
      <c r="B1780" t="s">
        <v>923</v>
      </c>
      <c r="C1780" t="s">
        <v>4342</v>
      </c>
      <c r="D1780" t="s">
        <v>4343</v>
      </c>
      <c r="E1780">
        <v>1</v>
      </c>
      <c r="F1780" s="28">
        <v>28205</v>
      </c>
      <c r="G1780" t="s">
        <v>376</v>
      </c>
      <c r="H1780" t="s">
        <v>93</v>
      </c>
      <c r="I1780">
        <v>1</v>
      </c>
      <c r="J1780" t="s">
        <v>4290</v>
      </c>
      <c r="K1780" s="19" t="str">
        <f t="shared" si="168"/>
        <v>m</v>
      </c>
      <c r="L1780" s="19" t="str">
        <f t="shared" si="166"/>
        <v>Cup</v>
      </c>
      <c r="M1780" s="19" t="str">
        <f t="shared" si="167"/>
        <v>2025</v>
      </c>
      <c r="N1780" s="19" t="str">
        <f t="shared" si="169"/>
        <v>2025 Cup 1</v>
      </c>
      <c r="O1780" s="19">
        <f>INDEX('Points ref'!B:B, MATCH($N1780, 'Points ref'!A:A, 0))</f>
        <v>70</v>
      </c>
      <c r="P1780" s="21" t="str">
        <f t="shared" si="170"/>
        <v>[KAZ] AIMAGAMBETOV, Bairam (4b977bef)</v>
      </c>
      <c r="Q1780" s="30">
        <f t="shared" ca="1" si="171"/>
        <v>48</v>
      </c>
    </row>
    <row r="1781" spans="1:17" x14ac:dyDescent="0.2">
      <c r="A1781" t="s">
        <v>2081</v>
      </c>
      <c r="B1781" t="s">
        <v>31</v>
      </c>
      <c r="C1781" t="s">
        <v>2082</v>
      </c>
      <c r="D1781" t="s">
        <v>2083</v>
      </c>
      <c r="E1781">
        <v>1</v>
      </c>
      <c r="F1781" s="28">
        <v>27595</v>
      </c>
      <c r="G1781" t="s">
        <v>511</v>
      </c>
      <c r="H1781" t="s">
        <v>66</v>
      </c>
      <c r="I1781">
        <v>1</v>
      </c>
      <c r="J1781" t="s">
        <v>4290</v>
      </c>
      <c r="K1781" s="19" t="str">
        <f t="shared" si="168"/>
        <v>m</v>
      </c>
      <c r="L1781" s="19" t="str">
        <f t="shared" si="166"/>
        <v>Cup</v>
      </c>
      <c r="M1781" s="19" t="str">
        <f t="shared" si="167"/>
        <v>2025</v>
      </c>
      <c r="N1781" s="19" t="str">
        <f t="shared" si="169"/>
        <v>2025 Cup 1</v>
      </c>
      <c r="O1781" s="19">
        <f>INDEX('Points ref'!B:B, MATCH($N1781, 'Points ref'!A:A, 0))</f>
        <v>70</v>
      </c>
      <c r="P1781" s="21" t="str">
        <f t="shared" si="170"/>
        <v>[GEO] KHERGIANI, Nestor (15cb9d92)</v>
      </c>
      <c r="Q1781" s="30">
        <f t="shared" ca="1" si="171"/>
        <v>50</v>
      </c>
    </row>
    <row r="1782" spans="1:17" x14ac:dyDescent="0.2">
      <c r="A1782" s="29">
        <v>5.3183999999999997E+72</v>
      </c>
      <c r="B1782" t="s">
        <v>31</v>
      </c>
      <c r="C1782" t="s">
        <v>4344</v>
      </c>
      <c r="D1782" t="s">
        <v>33</v>
      </c>
      <c r="E1782">
        <v>1</v>
      </c>
      <c r="F1782" s="28">
        <v>26396</v>
      </c>
      <c r="G1782" t="s">
        <v>511</v>
      </c>
      <c r="H1782" t="s">
        <v>66</v>
      </c>
      <c r="I1782">
        <v>2</v>
      </c>
      <c r="J1782" t="s">
        <v>4290</v>
      </c>
      <c r="K1782" s="19" t="str">
        <f t="shared" si="168"/>
        <v>m</v>
      </c>
      <c r="L1782" s="19" t="str">
        <f t="shared" si="166"/>
        <v>Cup</v>
      </c>
      <c r="M1782" s="19" t="str">
        <f t="shared" si="167"/>
        <v>2025</v>
      </c>
      <c r="N1782" s="19" t="str">
        <f t="shared" si="169"/>
        <v>2025 Cup 2</v>
      </c>
      <c r="O1782" s="19">
        <f>INDEX('Points ref'!B:B, MATCH($N1782, 'Points ref'!A:A, 0))</f>
        <v>42</v>
      </c>
      <c r="P1782" s="21" t="str">
        <f t="shared" si="170"/>
        <v>[GEO] URIADMKOPELI, Paata (5.3184E+72)</v>
      </c>
      <c r="Q1782" s="30">
        <f t="shared" ca="1" si="171"/>
        <v>53</v>
      </c>
    </row>
    <row r="1783" spans="1:17" x14ac:dyDescent="0.2">
      <c r="A1783" t="s">
        <v>4345</v>
      </c>
      <c r="B1783" t="s">
        <v>1314</v>
      </c>
      <c r="C1783" t="s">
        <v>4346</v>
      </c>
      <c r="D1783" t="s">
        <v>4347</v>
      </c>
      <c r="E1783">
        <v>1</v>
      </c>
      <c r="F1783" s="28">
        <v>26096</v>
      </c>
      <c r="G1783" t="s">
        <v>511</v>
      </c>
      <c r="H1783" t="s">
        <v>66</v>
      </c>
      <c r="I1783">
        <v>3</v>
      </c>
      <c r="J1783" t="s">
        <v>4290</v>
      </c>
      <c r="K1783" s="19" t="str">
        <f t="shared" si="168"/>
        <v>m</v>
      </c>
      <c r="L1783" s="19" t="str">
        <f t="shared" si="166"/>
        <v>Cup</v>
      </c>
      <c r="M1783" s="19" t="str">
        <f t="shared" si="167"/>
        <v>2025</v>
      </c>
      <c r="N1783" s="19" t="str">
        <f t="shared" si="169"/>
        <v>2025 Cup 3</v>
      </c>
      <c r="O1783" s="19">
        <f>INDEX('Points ref'!B:B, MATCH($N1783, 'Points ref'!A:A, 0))</f>
        <v>28</v>
      </c>
      <c r="P1783" s="21" t="str">
        <f t="shared" si="170"/>
        <v>[TUR] BUYUKYORUK, Ali Tarkan (f63ca111)</v>
      </c>
      <c r="Q1783" s="30">
        <f t="shared" ca="1" si="171"/>
        <v>54</v>
      </c>
    </row>
    <row r="1784" spans="1:17" x14ac:dyDescent="0.2">
      <c r="A1784" t="s">
        <v>1896</v>
      </c>
      <c r="B1784" t="s">
        <v>31</v>
      </c>
      <c r="C1784" t="s">
        <v>1897</v>
      </c>
      <c r="D1784" t="s">
        <v>1898</v>
      </c>
      <c r="E1784">
        <v>1</v>
      </c>
      <c r="F1784" s="28">
        <v>27316</v>
      </c>
      <c r="G1784" t="s">
        <v>511</v>
      </c>
      <c r="H1784" t="s">
        <v>79</v>
      </c>
      <c r="I1784">
        <v>1</v>
      </c>
      <c r="J1784" t="s">
        <v>4290</v>
      </c>
      <c r="K1784" s="19" t="str">
        <f t="shared" si="168"/>
        <v>m</v>
      </c>
      <c r="L1784" s="19" t="str">
        <f t="shared" si="166"/>
        <v>Cup</v>
      </c>
      <c r="M1784" s="19" t="str">
        <f t="shared" si="167"/>
        <v>2025</v>
      </c>
      <c r="N1784" s="19" t="str">
        <f t="shared" si="169"/>
        <v>2025 Cup 1</v>
      </c>
      <c r="O1784" s="19">
        <f>INDEX('Points ref'!B:B, MATCH($N1784, 'Points ref'!A:A, 0))</f>
        <v>70</v>
      </c>
      <c r="P1784" s="21" t="str">
        <f t="shared" si="170"/>
        <v>[GEO] SIRADZE, Khvtiso (9e19f143)</v>
      </c>
      <c r="Q1784" s="30">
        <f t="shared" ca="1" si="171"/>
        <v>51</v>
      </c>
    </row>
    <row r="1785" spans="1:17" x14ac:dyDescent="0.2">
      <c r="A1785" t="s">
        <v>1252</v>
      </c>
      <c r="B1785" t="s">
        <v>31</v>
      </c>
      <c r="C1785" t="s">
        <v>1253</v>
      </c>
      <c r="D1785" t="s">
        <v>1254</v>
      </c>
      <c r="E1785">
        <v>1</v>
      </c>
      <c r="F1785" s="28">
        <v>27318</v>
      </c>
      <c r="G1785" t="s">
        <v>511</v>
      </c>
      <c r="H1785" t="s">
        <v>93</v>
      </c>
      <c r="I1785">
        <v>1</v>
      </c>
      <c r="J1785" t="s">
        <v>4290</v>
      </c>
      <c r="K1785" s="19" t="str">
        <f t="shared" si="168"/>
        <v>m</v>
      </c>
      <c r="L1785" s="19" t="str">
        <f t="shared" si="166"/>
        <v>Cup</v>
      </c>
      <c r="M1785" s="19" t="str">
        <f t="shared" si="167"/>
        <v>2025</v>
      </c>
      <c r="N1785" s="19" t="str">
        <f t="shared" si="169"/>
        <v>2025 Cup 1</v>
      </c>
      <c r="O1785" s="19">
        <f>INDEX('Points ref'!B:B, MATCH($N1785, 'Points ref'!A:A, 0))</f>
        <v>70</v>
      </c>
      <c r="P1785" s="21" t="str">
        <f t="shared" si="170"/>
        <v>[GEO] GIGILASHVILI, Vano (ebead8a3)</v>
      </c>
      <c r="Q1785" s="30">
        <f t="shared" ca="1" si="171"/>
        <v>51</v>
      </c>
    </row>
    <row r="1786" spans="1:17" x14ac:dyDescent="0.2">
      <c r="A1786" t="s">
        <v>4348</v>
      </c>
      <c r="B1786" t="s">
        <v>31</v>
      </c>
      <c r="C1786" t="s">
        <v>4349</v>
      </c>
      <c r="D1786" t="s">
        <v>4350</v>
      </c>
      <c r="E1786">
        <v>1</v>
      </c>
      <c r="F1786" s="28">
        <v>26615</v>
      </c>
      <c r="G1786" t="s">
        <v>511</v>
      </c>
      <c r="H1786" t="s">
        <v>93</v>
      </c>
      <c r="I1786">
        <v>2</v>
      </c>
      <c r="J1786" t="s">
        <v>4290</v>
      </c>
      <c r="K1786" s="19" t="str">
        <f t="shared" si="168"/>
        <v>m</v>
      </c>
      <c r="L1786" s="19" t="str">
        <f t="shared" si="166"/>
        <v>Cup</v>
      </c>
      <c r="M1786" s="19" t="str">
        <f t="shared" si="167"/>
        <v>2025</v>
      </c>
      <c r="N1786" s="19" t="str">
        <f t="shared" si="169"/>
        <v>2025 Cup 2</v>
      </c>
      <c r="O1786" s="19">
        <f>INDEX('Points ref'!B:B, MATCH($N1786, 'Points ref'!A:A, 0))</f>
        <v>42</v>
      </c>
      <c r="P1786" s="21" t="str">
        <f t="shared" si="170"/>
        <v>[GEO] CHIKHELIDZE, Bejan (f6c21f21)</v>
      </c>
      <c r="Q1786" s="30">
        <f t="shared" ca="1" si="171"/>
        <v>53</v>
      </c>
    </row>
    <row r="1787" spans="1:17" x14ac:dyDescent="0.2">
      <c r="A1787" s="29" t="s">
        <v>443</v>
      </c>
      <c r="B1787" t="s">
        <v>31</v>
      </c>
      <c r="C1787" t="s">
        <v>444</v>
      </c>
      <c r="D1787" t="s">
        <v>445</v>
      </c>
      <c r="E1787">
        <v>1</v>
      </c>
      <c r="F1787" s="28">
        <v>27201</v>
      </c>
      <c r="G1787" t="s">
        <v>511</v>
      </c>
      <c r="H1787" t="s">
        <v>106</v>
      </c>
      <c r="I1787">
        <v>1</v>
      </c>
      <c r="J1787" t="s">
        <v>4290</v>
      </c>
      <c r="K1787" s="19" t="str">
        <f t="shared" si="168"/>
        <v>m</v>
      </c>
      <c r="L1787" s="19" t="str">
        <f t="shared" si="166"/>
        <v>Cup</v>
      </c>
      <c r="M1787" s="19" t="str">
        <f t="shared" si="167"/>
        <v>2025</v>
      </c>
      <c r="N1787" s="19" t="str">
        <f t="shared" si="169"/>
        <v>2025 Cup 1</v>
      </c>
      <c r="O1787" s="19">
        <f>INDEX('Points ref'!B:B, MATCH($N1787, 'Points ref'!A:A, 0))</f>
        <v>70</v>
      </c>
      <c r="P1787" s="21" t="str">
        <f t="shared" si="170"/>
        <v>[GEO] DAVITASHVILI, Alexsi (5e416c6f)</v>
      </c>
      <c r="Q1787" s="30">
        <f t="shared" ca="1" si="171"/>
        <v>51</v>
      </c>
    </row>
    <row r="1788" spans="1:17" x14ac:dyDescent="0.2">
      <c r="A1788" t="s">
        <v>4351</v>
      </c>
      <c r="B1788" t="s">
        <v>31</v>
      </c>
      <c r="C1788" t="s">
        <v>4352</v>
      </c>
      <c r="D1788" t="s">
        <v>2086</v>
      </c>
      <c r="E1788">
        <v>1</v>
      </c>
      <c r="F1788" s="28">
        <v>28060</v>
      </c>
      <c r="G1788" t="s">
        <v>511</v>
      </c>
      <c r="H1788" t="s">
        <v>106</v>
      </c>
      <c r="I1788">
        <v>2</v>
      </c>
      <c r="J1788" t="s">
        <v>4290</v>
      </c>
      <c r="K1788" s="19" t="str">
        <f t="shared" si="168"/>
        <v>m</v>
      </c>
      <c r="L1788" s="19" t="str">
        <f t="shared" si="166"/>
        <v>Cup</v>
      </c>
      <c r="M1788" s="19" t="str">
        <f t="shared" si="167"/>
        <v>2025</v>
      </c>
      <c r="N1788" s="19" t="str">
        <f t="shared" si="169"/>
        <v>2025 Cup 2</v>
      </c>
      <c r="O1788" s="19">
        <f>INDEX('Points ref'!B:B, MATCH($N1788, 'Points ref'!A:A, 0))</f>
        <v>42</v>
      </c>
      <c r="P1788" s="21" t="str">
        <f t="shared" si="170"/>
        <v>[GEO] METREVELI, Omar (bf342355)</v>
      </c>
      <c r="Q1788" s="30">
        <f t="shared" ca="1" si="171"/>
        <v>49</v>
      </c>
    </row>
    <row r="1789" spans="1:17" x14ac:dyDescent="0.2">
      <c r="A1789" t="s">
        <v>4353</v>
      </c>
      <c r="B1789" t="s">
        <v>181</v>
      </c>
      <c r="C1789" t="s">
        <v>4354</v>
      </c>
      <c r="D1789" t="s">
        <v>4355</v>
      </c>
      <c r="E1789">
        <v>1</v>
      </c>
      <c r="F1789" s="28">
        <v>26022</v>
      </c>
      <c r="G1789" t="s">
        <v>511</v>
      </c>
      <c r="H1789" t="s">
        <v>106</v>
      </c>
      <c r="I1789">
        <v>3</v>
      </c>
      <c r="J1789" t="s">
        <v>4290</v>
      </c>
      <c r="K1789" s="19" t="str">
        <f t="shared" si="168"/>
        <v>m</v>
      </c>
      <c r="L1789" s="19" t="str">
        <f t="shared" si="166"/>
        <v>Cup</v>
      </c>
      <c r="M1789" s="19" t="str">
        <f t="shared" si="167"/>
        <v>2025</v>
      </c>
      <c r="N1789" s="19" t="str">
        <f t="shared" si="169"/>
        <v>2025 Cup 3</v>
      </c>
      <c r="O1789" s="19">
        <f>INDEX('Points ref'!B:B, MATCH($N1789, 'Points ref'!A:A, 0))</f>
        <v>28</v>
      </c>
      <c r="P1789" s="21" t="str">
        <f t="shared" si="170"/>
        <v>[MDA] POSTICA, Grigore (165445eb)</v>
      </c>
      <c r="Q1789" s="30">
        <f t="shared" ca="1" si="171"/>
        <v>54</v>
      </c>
    </row>
    <row r="1790" spans="1:17" x14ac:dyDescent="0.2">
      <c r="A1790" t="s">
        <v>1292</v>
      </c>
      <c r="B1790" t="s">
        <v>31</v>
      </c>
      <c r="C1790" t="s">
        <v>1293</v>
      </c>
      <c r="D1790" t="s">
        <v>814</v>
      </c>
      <c r="E1790">
        <v>1</v>
      </c>
      <c r="F1790" s="28">
        <v>25364</v>
      </c>
      <c r="G1790" t="s">
        <v>608</v>
      </c>
      <c r="H1790" t="s">
        <v>51</v>
      </c>
      <c r="I1790">
        <v>1</v>
      </c>
      <c r="J1790" t="s">
        <v>4290</v>
      </c>
      <c r="K1790" s="19" t="str">
        <f t="shared" si="168"/>
        <v>m</v>
      </c>
      <c r="L1790" s="19" t="str">
        <f t="shared" si="166"/>
        <v>Cup</v>
      </c>
      <c r="M1790" s="19" t="str">
        <f t="shared" si="167"/>
        <v>2025</v>
      </c>
      <c r="N1790" s="19" t="str">
        <f t="shared" si="169"/>
        <v>2025 Cup 1</v>
      </c>
      <c r="O1790" s="19">
        <f>INDEX('Points ref'!B:B, MATCH($N1790, 'Points ref'!A:A, 0))</f>
        <v>70</v>
      </c>
      <c r="P1790" s="21" t="str">
        <f t="shared" si="170"/>
        <v>[GEO] ALIBEGASHVILI, Gigla (fab461d8)</v>
      </c>
      <c r="Q1790" s="30">
        <f t="shared" ca="1" si="171"/>
        <v>56</v>
      </c>
    </row>
    <row r="1791" spans="1:17" x14ac:dyDescent="0.2">
      <c r="A1791" t="s">
        <v>1663</v>
      </c>
      <c r="B1791" t="s">
        <v>23</v>
      </c>
      <c r="C1791" t="s">
        <v>1664</v>
      </c>
      <c r="D1791" t="s">
        <v>531</v>
      </c>
      <c r="E1791">
        <v>1</v>
      </c>
      <c r="F1791" s="28">
        <v>25745</v>
      </c>
      <c r="G1791" t="s">
        <v>608</v>
      </c>
      <c r="H1791" t="s">
        <v>51</v>
      </c>
      <c r="I1791">
        <v>2</v>
      </c>
      <c r="J1791" t="s">
        <v>4290</v>
      </c>
      <c r="K1791" s="19" t="str">
        <f t="shared" si="168"/>
        <v>m</v>
      </c>
      <c r="L1791" s="19" t="str">
        <f t="shared" si="166"/>
        <v>Cup</v>
      </c>
      <c r="M1791" s="19" t="str">
        <f t="shared" si="167"/>
        <v>2025</v>
      </c>
      <c r="N1791" s="19" t="str">
        <f t="shared" si="169"/>
        <v>2025 Cup 2</v>
      </c>
      <c r="O1791" s="19">
        <f>INDEX('Points ref'!B:B, MATCH($N1791, 'Points ref'!A:A, 0))</f>
        <v>42</v>
      </c>
      <c r="P1791" s="21" t="str">
        <f t="shared" si="170"/>
        <v>[CZE] KOLESAR, Peter (6f9664a7)</v>
      </c>
      <c r="Q1791" s="30">
        <f t="shared" ca="1" si="171"/>
        <v>55</v>
      </c>
    </row>
    <row r="1792" spans="1:17" x14ac:dyDescent="0.2">
      <c r="A1792" t="s">
        <v>4356</v>
      </c>
      <c r="B1792" t="s">
        <v>31</v>
      </c>
      <c r="C1792" t="s">
        <v>4357</v>
      </c>
      <c r="D1792" t="s">
        <v>4358</v>
      </c>
      <c r="E1792">
        <v>1</v>
      </c>
      <c r="F1792" s="28">
        <v>25571</v>
      </c>
      <c r="G1792" t="s">
        <v>608</v>
      </c>
      <c r="H1792" t="s">
        <v>79</v>
      </c>
      <c r="I1792">
        <v>1</v>
      </c>
      <c r="J1792" t="s">
        <v>4290</v>
      </c>
      <c r="K1792" s="19" t="str">
        <f t="shared" si="168"/>
        <v>m</v>
      </c>
      <c r="L1792" s="19" t="str">
        <f t="shared" si="166"/>
        <v>Cup</v>
      </c>
      <c r="M1792" s="19" t="str">
        <f t="shared" si="167"/>
        <v>2025</v>
      </c>
      <c r="N1792" s="19" t="str">
        <f t="shared" si="169"/>
        <v>2025 Cup 1</v>
      </c>
      <c r="O1792" s="19">
        <f>INDEX('Points ref'!B:B, MATCH($N1792, 'Points ref'!A:A, 0))</f>
        <v>70</v>
      </c>
      <c r="P1792" s="21" t="str">
        <f t="shared" si="170"/>
        <v>[GEO] TVALADZE, Makari (7a9b98d8)</v>
      </c>
      <c r="Q1792" s="30">
        <f t="shared" ca="1" si="171"/>
        <v>55</v>
      </c>
    </row>
    <row r="1793" spans="1:17" x14ac:dyDescent="0.2">
      <c r="A1793" t="s">
        <v>1908</v>
      </c>
      <c r="B1793" t="s">
        <v>31</v>
      </c>
      <c r="C1793" t="s">
        <v>1909</v>
      </c>
      <c r="D1793" t="s">
        <v>1910</v>
      </c>
      <c r="E1793">
        <v>1</v>
      </c>
      <c r="F1793" s="28">
        <v>25560</v>
      </c>
      <c r="G1793" t="s">
        <v>608</v>
      </c>
      <c r="H1793" t="s">
        <v>79</v>
      </c>
      <c r="I1793">
        <v>2</v>
      </c>
      <c r="J1793" t="s">
        <v>4290</v>
      </c>
      <c r="K1793" s="19" t="str">
        <f t="shared" si="168"/>
        <v>m</v>
      </c>
      <c r="L1793" s="19" t="str">
        <f t="shared" si="166"/>
        <v>Cup</v>
      </c>
      <c r="M1793" s="19" t="str">
        <f t="shared" si="167"/>
        <v>2025</v>
      </c>
      <c r="N1793" s="19" t="str">
        <f t="shared" si="169"/>
        <v>2025 Cup 2</v>
      </c>
      <c r="O1793" s="19">
        <f>INDEX('Points ref'!B:B, MATCH($N1793, 'Points ref'!A:A, 0))</f>
        <v>42</v>
      </c>
      <c r="P1793" s="21" t="str">
        <f t="shared" si="170"/>
        <v>[GEO] KALDANI, Emzari (c5b16442)</v>
      </c>
      <c r="Q1793" s="30">
        <f t="shared" ca="1" si="171"/>
        <v>56</v>
      </c>
    </row>
    <row r="1794" spans="1:17" x14ac:dyDescent="0.2">
      <c r="A1794" t="s">
        <v>653</v>
      </c>
      <c r="B1794" t="s">
        <v>31</v>
      </c>
      <c r="C1794" t="s">
        <v>654</v>
      </c>
      <c r="D1794" t="s">
        <v>655</v>
      </c>
      <c r="E1794">
        <v>1</v>
      </c>
      <c r="F1794" s="28">
        <v>24586</v>
      </c>
      <c r="G1794" t="s">
        <v>608</v>
      </c>
      <c r="H1794" t="s">
        <v>79</v>
      </c>
      <c r="I1794">
        <v>3</v>
      </c>
      <c r="J1794" t="s">
        <v>4290</v>
      </c>
      <c r="K1794" s="19" t="str">
        <f t="shared" si="168"/>
        <v>m</v>
      </c>
      <c r="L1794" s="19" t="str">
        <f t="shared" si="166"/>
        <v>Cup</v>
      </c>
      <c r="M1794" s="19" t="str">
        <f t="shared" si="167"/>
        <v>2025</v>
      </c>
      <c r="N1794" s="19" t="str">
        <f t="shared" si="169"/>
        <v>2025 Cup 3</v>
      </c>
      <c r="O1794" s="19">
        <f>INDEX('Points ref'!B:B, MATCH($N1794, 'Points ref'!A:A, 0))</f>
        <v>28</v>
      </c>
      <c r="P1794" s="21" t="str">
        <f t="shared" si="170"/>
        <v>[GEO] MAKHATADZE, Zaza (5cdd575a)</v>
      </c>
      <c r="Q1794" s="30">
        <f t="shared" ca="1" si="171"/>
        <v>58</v>
      </c>
    </row>
    <row r="1795" spans="1:17" x14ac:dyDescent="0.2">
      <c r="A1795" t="s">
        <v>4359</v>
      </c>
      <c r="B1795" t="s">
        <v>31</v>
      </c>
      <c r="C1795" t="s">
        <v>4360</v>
      </c>
      <c r="D1795" t="s">
        <v>4361</v>
      </c>
      <c r="E1795">
        <v>1</v>
      </c>
      <c r="F1795" s="28">
        <v>25270</v>
      </c>
      <c r="G1795" t="s">
        <v>608</v>
      </c>
      <c r="H1795" t="s">
        <v>106</v>
      </c>
      <c r="I1795">
        <v>1</v>
      </c>
      <c r="J1795" t="s">
        <v>4290</v>
      </c>
      <c r="K1795" s="19" t="str">
        <f t="shared" si="168"/>
        <v>m</v>
      </c>
      <c r="L1795" s="19" t="str">
        <f t="shared" si="166"/>
        <v>Cup</v>
      </c>
      <c r="M1795" s="19" t="str">
        <f t="shared" si="167"/>
        <v>2025</v>
      </c>
      <c r="N1795" s="19" t="str">
        <f t="shared" si="169"/>
        <v>2025 Cup 1</v>
      </c>
      <c r="O1795" s="19">
        <f>INDEX('Points ref'!B:B, MATCH($N1795, 'Points ref'!A:A, 0))</f>
        <v>70</v>
      </c>
      <c r="P1795" s="21" t="str">
        <f t="shared" si="170"/>
        <v>[GEO] KUPATADZE, Merab (1b67c485)</v>
      </c>
      <c r="Q1795" s="30">
        <f t="shared" ca="1" si="171"/>
        <v>56</v>
      </c>
    </row>
    <row r="1796" spans="1:17" x14ac:dyDescent="0.2">
      <c r="A1796" t="s">
        <v>1914</v>
      </c>
      <c r="B1796" t="s">
        <v>31</v>
      </c>
      <c r="C1796" t="s">
        <v>930</v>
      </c>
      <c r="D1796" t="s">
        <v>1915</v>
      </c>
      <c r="E1796">
        <v>1</v>
      </c>
      <c r="F1796" s="28">
        <v>23292</v>
      </c>
      <c r="G1796" t="s">
        <v>699</v>
      </c>
      <c r="H1796" t="s">
        <v>51</v>
      </c>
      <c r="I1796">
        <v>1</v>
      </c>
      <c r="J1796" t="s">
        <v>4290</v>
      </c>
      <c r="K1796" s="19" t="str">
        <f t="shared" si="168"/>
        <v>m</v>
      </c>
      <c r="L1796" s="19" t="str">
        <f t="shared" ref="L1796:L1859" si="172">IF(ISNUMBER(SEARCH("Cup", $J1796)), "Cup", IF(ISNUMBER(SEARCH("European Judo Championships", $J1796)), "EC", IF(ISNUMBER(SEARCH("World Championships", $J1796)), "WC", "")))</f>
        <v>Cup</v>
      </c>
      <c r="M1796" s="19" t="str">
        <f t="shared" ref="M1796:M1859" si="173">RIGHT($J1796, 4)</f>
        <v>2025</v>
      </c>
      <c r="N1796" s="19" t="str">
        <f t="shared" si="169"/>
        <v>2025 Cup 1</v>
      </c>
      <c r="O1796" s="19">
        <f>INDEX('Points ref'!B:B, MATCH($N1796, 'Points ref'!A:A, 0))</f>
        <v>70</v>
      </c>
      <c r="P1796" s="21" t="str">
        <f t="shared" si="170"/>
        <v>[GEO] BERIASHVILI, Ioseb (144d5346)</v>
      </c>
      <c r="Q1796" s="30">
        <f t="shared" ca="1" si="171"/>
        <v>62</v>
      </c>
    </row>
    <row r="1797" spans="1:17" x14ac:dyDescent="0.2">
      <c r="A1797" t="s">
        <v>1911</v>
      </c>
      <c r="B1797" t="s">
        <v>31</v>
      </c>
      <c r="C1797" t="s">
        <v>1912</v>
      </c>
      <c r="D1797" t="s">
        <v>1913</v>
      </c>
      <c r="E1797">
        <v>1</v>
      </c>
      <c r="F1797" s="28">
        <v>23977</v>
      </c>
      <c r="G1797" t="s">
        <v>699</v>
      </c>
      <c r="H1797" t="s">
        <v>93</v>
      </c>
      <c r="I1797">
        <v>1</v>
      </c>
      <c r="J1797" t="s">
        <v>4290</v>
      </c>
      <c r="K1797" s="19" t="str">
        <f t="shared" si="168"/>
        <v>m</v>
      </c>
      <c r="L1797" s="19" t="str">
        <f t="shared" si="172"/>
        <v>Cup</v>
      </c>
      <c r="M1797" s="19" t="str">
        <f t="shared" si="173"/>
        <v>2025</v>
      </c>
      <c r="N1797" s="19" t="str">
        <f t="shared" si="169"/>
        <v>2025 Cup 1</v>
      </c>
      <c r="O1797" s="19">
        <f>INDEX('Points ref'!B:B, MATCH($N1797, 'Points ref'!A:A, 0))</f>
        <v>70</v>
      </c>
      <c r="P1797" s="21" t="str">
        <f t="shared" si="170"/>
        <v>[GEO] GVASALIA, Elguja (15394c86)</v>
      </c>
      <c r="Q1797" s="30">
        <f t="shared" ca="1" si="171"/>
        <v>60</v>
      </c>
    </row>
    <row r="1798" spans="1:17" x14ac:dyDescent="0.2">
      <c r="A1798" t="s">
        <v>812</v>
      </c>
      <c r="B1798" t="s">
        <v>31</v>
      </c>
      <c r="C1798" t="s">
        <v>813</v>
      </c>
      <c r="D1798" t="s">
        <v>814</v>
      </c>
      <c r="E1798">
        <v>1</v>
      </c>
      <c r="F1798" s="28">
        <v>21450</v>
      </c>
      <c r="G1798" t="s">
        <v>797</v>
      </c>
      <c r="H1798" t="s">
        <v>51</v>
      </c>
      <c r="I1798">
        <v>1</v>
      </c>
      <c r="J1798" t="s">
        <v>4290</v>
      </c>
      <c r="K1798" s="19" t="str">
        <f t="shared" si="168"/>
        <v>m</v>
      </c>
      <c r="L1798" s="19" t="str">
        <f t="shared" si="172"/>
        <v>Cup</v>
      </c>
      <c r="M1798" s="19" t="str">
        <f t="shared" si="173"/>
        <v>2025</v>
      </c>
      <c r="N1798" s="19" t="str">
        <f t="shared" si="169"/>
        <v>2025 Cup 1</v>
      </c>
      <c r="O1798" s="19">
        <f>INDEX('Points ref'!B:B, MATCH($N1798, 'Points ref'!A:A, 0))</f>
        <v>70</v>
      </c>
      <c r="P1798" s="21" t="str">
        <f t="shared" si="170"/>
        <v>[GEO] TSIPIANI, Gigla (666ec9f7)</v>
      </c>
      <c r="Q1798" s="30">
        <f t="shared" ca="1" si="171"/>
        <v>67</v>
      </c>
    </row>
    <row r="1799" spans="1:17" x14ac:dyDescent="0.2">
      <c r="A1799" t="s">
        <v>725</v>
      </c>
      <c r="B1799" t="s">
        <v>287</v>
      </c>
      <c r="C1799" t="s">
        <v>726</v>
      </c>
      <c r="D1799" t="s">
        <v>727</v>
      </c>
      <c r="E1799">
        <v>1</v>
      </c>
      <c r="F1799" s="28">
        <v>21633</v>
      </c>
      <c r="G1799" t="s">
        <v>854</v>
      </c>
      <c r="H1799" t="s">
        <v>66</v>
      </c>
      <c r="I1799">
        <v>1</v>
      </c>
      <c r="J1799" t="s">
        <v>4290</v>
      </c>
      <c r="K1799" s="19" t="str">
        <f t="shared" si="168"/>
        <v>m</v>
      </c>
      <c r="L1799" s="19" t="str">
        <f t="shared" si="172"/>
        <v>Cup</v>
      </c>
      <c r="M1799" s="19" t="str">
        <f t="shared" si="173"/>
        <v>2025</v>
      </c>
      <c r="N1799" s="19" t="str">
        <f t="shared" si="169"/>
        <v>2025 Cup 1</v>
      </c>
      <c r="O1799" s="19">
        <f>INDEX('Points ref'!B:B, MATCH($N1799, 'Points ref'!A:A, 0))</f>
        <v>70</v>
      </c>
      <c r="P1799" s="21" t="str">
        <f t="shared" si="170"/>
        <v>[AUT] KURZ, Reinhold (e3351734)</v>
      </c>
      <c r="Q1799" s="30">
        <f t="shared" ca="1" si="171"/>
        <v>66</v>
      </c>
    </row>
    <row r="1800" spans="1:17" x14ac:dyDescent="0.2">
      <c r="A1800" t="s">
        <v>725</v>
      </c>
      <c r="B1800" t="s">
        <v>287</v>
      </c>
      <c r="C1800" t="s">
        <v>726</v>
      </c>
      <c r="D1800" t="s">
        <v>727</v>
      </c>
      <c r="E1800">
        <v>1</v>
      </c>
      <c r="F1800" s="28">
        <v>21633</v>
      </c>
      <c r="G1800" t="s">
        <v>2302</v>
      </c>
      <c r="H1800" t="s">
        <v>66</v>
      </c>
      <c r="I1800">
        <v>1</v>
      </c>
      <c r="J1800" t="s">
        <v>4290</v>
      </c>
      <c r="K1800" s="19" t="str">
        <f t="shared" si="168"/>
        <v>w</v>
      </c>
      <c r="L1800" s="19" t="str">
        <f t="shared" si="172"/>
        <v>Cup</v>
      </c>
      <c r="M1800" s="19" t="str">
        <f t="shared" si="173"/>
        <v>2025</v>
      </c>
      <c r="N1800" s="19" t="str">
        <f t="shared" si="169"/>
        <v>2025 Cup 1</v>
      </c>
      <c r="O1800" s="19">
        <f>INDEX('Points ref'!B:B, MATCH($N1800, 'Points ref'!A:A, 0))</f>
        <v>70</v>
      </c>
      <c r="P1800" s="21" t="str">
        <f t="shared" si="170"/>
        <v>[AUT] KURZ, Reinhold (e3351734)</v>
      </c>
      <c r="Q1800" s="30">
        <f t="shared" ca="1" si="171"/>
        <v>66</v>
      </c>
    </row>
    <row r="1801" spans="1:17" x14ac:dyDescent="0.2">
      <c r="A1801" t="s">
        <v>1329</v>
      </c>
      <c r="B1801" t="s">
        <v>923</v>
      </c>
      <c r="C1801" t="s">
        <v>1330</v>
      </c>
      <c r="D1801" t="s">
        <v>1331</v>
      </c>
      <c r="E1801">
        <v>1</v>
      </c>
      <c r="F1801" s="28">
        <v>26730</v>
      </c>
      <c r="G1801" t="s">
        <v>2302</v>
      </c>
      <c r="H1801" t="s">
        <v>66</v>
      </c>
      <c r="I1801">
        <v>2</v>
      </c>
      <c r="J1801" t="s">
        <v>4290</v>
      </c>
      <c r="K1801" s="19" t="str">
        <f t="shared" si="168"/>
        <v>w</v>
      </c>
      <c r="L1801" s="19" t="str">
        <f t="shared" si="172"/>
        <v>Cup</v>
      </c>
      <c r="M1801" s="19" t="str">
        <f t="shared" si="173"/>
        <v>2025</v>
      </c>
      <c r="N1801" s="19" t="str">
        <f t="shared" si="169"/>
        <v>2025 Cup 2</v>
      </c>
      <c r="O1801" s="19">
        <f>INDEX('Points ref'!B:B, MATCH($N1801, 'Points ref'!A:A, 0))</f>
        <v>42</v>
      </c>
      <c r="P1801" s="21" t="str">
        <f t="shared" si="170"/>
        <v>[KAZ] KYNYRBEKOV, Zhanabek (56b896bc)</v>
      </c>
      <c r="Q1801" s="30">
        <f t="shared" ca="1" si="171"/>
        <v>52</v>
      </c>
    </row>
    <row r="1802" spans="1:17" x14ac:dyDescent="0.2">
      <c r="A1802" s="29" t="s">
        <v>39</v>
      </c>
      <c r="B1802" t="s">
        <v>40</v>
      </c>
      <c r="C1802" t="s">
        <v>41</v>
      </c>
      <c r="D1802" t="s">
        <v>42</v>
      </c>
      <c r="E1802">
        <v>1</v>
      </c>
      <c r="F1802" s="28">
        <v>33334</v>
      </c>
      <c r="G1802" t="s">
        <v>19</v>
      </c>
      <c r="H1802" t="s">
        <v>34</v>
      </c>
      <c r="I1802">
        <v>1</v>
      </c>
      <c r="J1802" t="s">
        <v>4420</v>
      </c>
      <c r="K1802" s="19" t="str">
        <f t="shared" ref="K1802:K1803" si="174">IF(MID(G1802,LEN($G1802)-1,1)="M","m","w")</f>
        <v>m</v>
      </c>
      <c r="L1802" s="19" t="str">
        <f t="shared" si="172"/>
        <v>Cup</v>
      </c>
      <c r="M1802" s="19" t="str">
        <f t="shared" si="173"/>
        <v>2025</v>
      </c>
      <c r="N1802" s="19" t="str">
        <f t="shared" ref="N1802:N1803" si="175">M1802&amp;" "&amp;L1802&amp;" "&amp;I1802</f>
        <v>2025 Cup 1</v>
      </c>
      <c r="O1802" s="19">
        <f>INDEX('Points ref'!B:B, MATCH($N1802, 'Points ref'!A:A, 0))</f>
        <v>70</v>
      </c>
      <c r="P1802" s="21" t="str">
        <f t="shared" ref="P1802:P1803" si="176">"["&amp;B1802&amp;"] "&amp;C1802&amp;", "&amp;D1802&amp;" ("&amp;A1802&amp;")"</f>
        <v>[POL] KLIMAS, Andrzej (8657e711)</v>
      </c>
      <c r="Q1802" s="30">
        <f t="shared" ref="Q1802:Q1803" ca="1" si="177">YEAR(TODAY())-YEAR(F1802)</f>
        <v>34</v>
      </c>
    </row>
    <row r="1803" spans="1:17" x14ac:dyDescent="0.2">
      <c r="A1803" t="s">
        <v>4245</v>
      </c>
      <c r="B1803" t="s">
        <v>27</v>
      </c>
      <c r="C1803" t="s">
        <v>4246</v>
      </c>
      <c r="D1803" t="s">
        <v>4247</v>
      </c>
      <c r="E1803">
        <v>1</v>
      </c>
      <c r="F1803" s="28">
        <v>31345</v>
      </c>
      <c r="G1803" t="s">
        <v>19</v>
      </c>
      <c r="H1803" t="s">
        <v>34</v>
      </c>
      <c r="I1803">
        <v>2</v>
      </c>
      <c r="J1803" t="s">
        <v>4420</v>
      </c>
      <c r="K1803" s="19" t="str">
        <f t="shared" si="174"/>
        <v>m</v>
      </c>
      <c r="L1803" s="19" t="str">
        <f t="shared" si="172"/>
        <v>Cup</v>
      </c>
      <c r="M1803" s="19" t="str">
        <f t="shared" si="173"/>
        <v>2025</v>
      </c>
      <c r="N1803" s="19" t="str">
        <f t="shared" si="175"/>
        <v>2025 Cup 2</v>
      </c>
      <c r="O1803" s="19">
        <f>INDEX('Points ref'!B:B, MATCH($N1803, 'Points ref'!A:A, 0))</f>
        <v>42</v>
      </c>
      <c r="P1803" s="21" t="str">
        <f t="shared" si="176"/>
        <v>[ITA] DESIDERIO, Jacopo (249ec7de)</v>
      </c>
      <c r="Q1803" s="30">
        <f t="shared" ca="1" si="177"/>
        <v>40</v>
      </c>
    </row>
    <row r="1804" spans="1:17" x14ac:dyDescent="0.2">
      <c r="A1804" t="s">
        <v>4421</v>
      </c>
      <c r="B1804" t="s">
        <v>536</v>
      </c>
      <c r="C1804" t="s">
        <v>4422</v>
      </c>
      <c r="D1804" t="s">
        <v>4423</v>
      </c>
      <c r="E1804">
        <v>1</v>
      </c>
      <c r="F1804" s="28">
        <v>31152</v>
      </c>
      <c r="G1804" t="s">
        <v>19</v>
      </c>
      <c r="H1804" t="s">
        <v>34</v>
      </c>
      <c r="I1804">
        <v>3</v>
      </c>
      <c r="J1804" t="s">
        <v>4420</v>
      </c>
      <c r="K1804" s="19" t="str">
        <f t="shared" ref="K1804:K1867" si="178">IF(MID(G1804,LEN($G1804)-1,1)="M","m","w")</f>
        <v>m</v>
      </c>
      <c r="L1804" s="19" t="str">
        <f t="shared" si="172"/>
        <v>Cup</v>
      </c>
      <c r="M1804" s="19" t="str">
        <f t="shared" si="173"/>
        <v>2025</v>
      </c>
      <c r="N1804" s="19" t="str">
        <f t="shared" ref="N1804:N1867" si="179">M1804&amp;" "&amp;L1804&amp;" "&amp;I1804</f>
        <v>2025 Cup 3</v>
      </c>
      <c r="O1804" s="19">
        <f>INDEX('Points ref'!B:B, MATCH($N1804, 'Points ref'!A:A, 0))</f>
        <v>28</v>
      </c>
      <c r="P1804" s="21" t="str">
        <f t="shared" ref="P1804:P1867" si="180">"["&amp;B1804&amp;"] "&amp;C1804&amp;", "&amp;D1804&amp;" ("&amp;A1804&amp;")"</f>
        <v>[UKR] KLYMCHUK, Serhii (fb548563)</v>
      </c>
      <c r="Q1804" s="30">
        <f t="shared" ref="Q1804:Q1867" ca="1" si="181">YEAR(TODAY())-YEAR(F1804)</f>
        <v>40</v>
      </c>
    </row>
    <row r="1805" spans="1:17" x14ac:dyDescent="0.2">
      <c r="A1805" t="s">
        <v>180</v>
      </c>
      <c r="B1805" t="s">
        <v>181</v>
      </c>
      <c r="C1805" t="s">
        <v>182</v>
      </c>
      <c r="D1805" t="s">
        <v>183</v>
      </c>
      <c r="E1805">
        <v>1</v>
      </c>
      <c r="F1805" s="28">
        <v>32172</v>
      </c>
      <c r="G1805" t="s">
        <v>19</v>
      </c>
      <c r="H1805" t="s">
        <v>66</v>
      </c>
      <c r="I1805">
        <v>1</v>
      </c>
      <c r="J1805" t="s">
        <v>4420</v>
      </c>
      <c r="K1805" s="19" t="str">
        <f t="shared" si="178"/>
        <v>m</v>
      </c>
      <c r="L1805" s="19" t="str">
        <f t="shared" si="172"/>
        <v>Cup</v>
      </c>
      <c r="M1805" s="19" t="str">
        <f t="shared" si="173"/>
        <v>2025</v>
      </c>
      <c r="N1805" s="19" t="str">
        <f t="shared" si="179"/>
        <v>2025 Cup 1</v>
      </c>
      <c r="O1805" s="19">
        <f>INDEX('Points ref'!B:B, MATCH($N1805, 'Points ref'!A:A, 0))</f>
        <v>70</v>
      </c>
      <c r="P1805" s="21" t="str">
        <f t="shared" si="180"/>
        <v>[MDA] LEU, Iurie (ba3487f9)</v>
      </c>
      <c r="Q1805" s="30">
        <f t="shared" ca="1" si="181"/>
        <v>37</v>
      </c>
    </row>
    <row r="1806" spans="1:17" x14ac:dyDescent="0.2">
      <c r="A1806" t="s">
        <v>4217</v>
      </c>
      <c r="B1806" t="s">
        <v>132</v>
      </c>
      <c r="C1806" t="s">
        <v>4218</v>
      </c>
      <c r="D1806" t="s">
        <v>411</v>
      </c>
      <c r="E1806">
        <v>1</v>
      </c>
      <c r="F1806" s="28">
        <v>33744</v>
      </c>
      <c r="G1806" t="s">
        <v>19</v>
      </c>
      <c r="H1806" t="s">
        <v>66</v>
      </c>
      <c r="I1806">
        <v>2</v>
      </c>
      <c r="J1806" t="s">
        <v>4420</v>
      </c>
      <c r="K1806" s="19" t="str">
        <f t="shared" si="178"/>
        <v>m</v>
      </c>
      <c r="L1806" s="19" t="str">
        <f t="shared" si="172"/>
        <v>Cup</v>
      </c>
      <c r="M1806" s="19" t="str">
        <f t="shared" si="173"/>
        <v>2025</v>
      </c>
      <c r="N1806" s="19" t="str">
        <f t="shared" si="179"/>
        <v>2025 Cup 2</v>
      </c>
      <c r="O1806" s="19">
        <f>INDEX('Points ref'!B:B, MATCH($N1806, 'Points ref'!A:A, 0))</f>
        <v>42</v>
      </c>
      <c r="P1806" s="21" t="str">
        <f t="shared" si="180"/>
        <v>[GBR] STEVENS, Adam (4b837b7c)</v>
      </c>
      <c r="Q1806" s="30">
        <f t="shared" ca="1" si="181"/>
        <v>33</v>
      </c>
    </row>
    <row r="1807" spans="1:17" x14ac:dyDescent="0.2">
      <c r="A1807" t="s">
        <v>1736</v>
      </c>
      <c r="B1807" t="s">
        <v>40</v>
      </c>
      <c r="C1807" t="s">
        <v>1737</v>
      </c>
      <c r="D1807" t="s">
        <v>75</v>
      </c>
      <c r="E1807">
        <v>1</v>
      </c>
      <c r="F1807" s="28">
        <v>31440</v>
      </c>
      <c r="G1807" t="s">
        <v>19</v>
      </c>
      <c r="H1807" t="s">
        <v>66</v>
      </c>
      <c r="I1807">
        <v>3</v>
      </c>
      <c r="J1807" t="s">
        <v>4420</v>
      </c>
      <c r="K1807" s="19" t="str">
        <f t="shared" si="178"/>
        <v>m</v>
      </c>
      <c r="L1807" s="19" t="str">
        <f t="shared" si="172"/>
        <v>Cup</v>
      </c>
      <c r="M1807" s="19" t="str">
        <f t="shared" si="173"/>
        <v>2025</v>
      </c>
      <c r="N1807" s="19" t="str">
        <f t="shared" si="179"/>
        <v>2025 Cup 3</v>
      </c>
      <c r="O1807" s="19">
        <f>INDEX('Points ref'!B:B, MATCH($N1807, 'Points ref'!A:A, 0))</f>
        <v>28</v>
      </c>
      <c r="P1807" s="21" t="str">
        <f t="shared" si="180"/>
        <v>[POL] NOWAK, Piotr (2258cef3)</v>
      </c>
      <c r="Q1807" s="30">
        <f t="shared" ca="1" si="181"/>
        <v>39</v>
      </c>
    </row>
    <row r="1808" spans="1:17" x14ac:dyDescent="0.2">
      <c r="A1808" t="s">
        <v>1628</v>
      </c>
      <c r="B1808" t="s">
        <v>413</v>
      </c>
      <c r="C1808" t="s">
        <v>1629</v>
      </c>
      <c r="D1808" t="s">
        <v>1630</v>
      </c>
      <c r="E1808">
        <v>1</v>
      </c>
      <c r="F1808" s="28">
        <v>32778</v>
      </c>
      <c r="G1808" t="s">
        <v>19</v>
      </c>
      <c r="H1808" t="s">
        <v>66</v>
      </c>
      <c r="I1808">
        <v>3</v>
      </c>
      <c r="J1808" t="s">
        <v>4420</v>
      </c>
      <c r="K1808" s="19" t="str">
        <f t="shared" si="178"/>
        <v>m</v>
      </c>
      <c r="L1808" s="19" t="str">
        <f t="shared" si="172"/>
        <v>Cup</v>
      </c>
      <c r="M1808" s="19" t="str">
        <f t="shared" si="173"/>
        <v>2025</v>
      </c>
      <c r="N1808" s="19" t="str">
        <f t="shared" si="179"/>
        <v>2025 Cup 3</v>
      </c>
      <c r="O1808" s="19">
        <f>INDEX('Points ref'!B:B, MATCH($N1808, 'Points ref'!A:A, 0))</f>
        <v>28</v>
      </c>
      <c r="P1808" s="21" t="str">
        <f t="shared" si="180"/>
        <v>[SVK] FEKETE, Akos (823ebb33)</v>
      </c>
      <c r="Q1808" s="30">
        <f t="shared" ca="1" si="181"/>
        <v>36</v>
      </c>
    </row>
    <row r="1809" spans="1:17" x14ac:dyDescent="0.2">
      <c r="A1809" t="s">
        <v>4424</v>
      </c>
      <c r="B1809" t="s">
        <v>40</v>
      </c>
      <c r="C1809" t="s">
        <v>4425</v>
      </c>
      <c r="D1809" t="s">
        <v>3579</v>
      </c>
      <c r="E1809">
        <v>1</v>
      </c>
      <c r="F1809" s="28">
        <v>34110</v>
      </c>
      <c r="G1809" t="s">
        <v>19</v>
      </c>
      <c r="H1809" t="s">
        <v>79</v>
      </c>
      <c r="I1809">
        <v>1</v>
      </c>
      <c r="J1809" t="s">
        <v>4420</v>
      </c>
      <c r="K1809" s="19" t="str">
        <f t="shared" si="178"/>
        <v>m</v>
      </c>
      <c r="L1809" s="19" t="str">
        <f t="shared" si="172"/>
        <v>Cup</v>
      </c>
      <c r="M1809" s="19" t="str">
        <f t="shared" si="173"/>
        <v>2025</v>
      </c>
      <c r="N1809" s="19" t="str">
        <f t="shared" si="179"/>
        <v>2025 Cup 1</v>
      </c>
      <c r="O1809" s="19">
        <f>INDEX('Points ref'!B:B, MATCH($N1809, 'Points ref'!A:A, 0))</f>
        <v>70</v>
      </c>
      <c r="P1809" s="21" t="str">
        <f t="shared" si="180"/>
        <v>[POL] KURZEJ, Karol (a983d6a7)</v>
      </c>
      <c r="Q1809" s="30">
        <f t="shared" ca="1" si="181"/>
        <v>32</v>
      </c>
    </row>
    <row r="1810" spans="1:17" x14ac:dyDescent="0.2">
      <c r="A1810" t="s">
        <v>3362</v>
      </c>
      <c r="B1810" t="s">
        <v>413</v>
      </c>
      <c r="C1810" t="s">
        <v>3363</v>
      </c>
      <c r="D1810" t="s">
        <v>3364</v>
      </c>
      <c r="E1810">
        <v>1</v>
      </c>
      <c r="F1810" s="28">
        <v>33305</v>
      </c>
      <c r="G1810" t="s">
        <v>19</v>
      </c>
      <c r="H1810" t="s">
        <v>79</v>
      </c>
      <c r="I1810">
        <v>2</v>
      </c>
      <c r="J1810" t="s">
        <v>4420</v>
      </c>
      <c r="K1810" s="19" t="str">
        <f t="shared" si="178"/>
        <v>m</v>
      </c>
      <c r="L1810" s="19" t="str">
        <f t="shared" si="172"/>
        <v>Cup</v>
      </c>
      <c r="M1810" s="19" t="str">
        <f t="shared" si="173"/>
        <v>2025</v>
      </c>
      <c r="N1810" s="19" t="str">
        <f t="shared" si="179"/>
        <v>2025 Cup 2</v>
      </c>
      <c r="O1810" s="19">
        <f>INDEX('Points ref'!B:B, MATCH($N1810, 'Points ref'!A:A, 0))</f>
        <v>42</v>
      </c>
      <c r="P1810" s="21" t="str">
        <f t="shared" si="180"/>
        <v>[SVK] MATUS, Ernest (783813b3)</v>
      </c>
      <c r="Q1810" s="30">
        <f t="shared" ca="1" si="181"/>
        <v>34</v>
      </c>
    </row>
    <row r="1811" spans="1:17" x14ac:dyDescent="0.2">
      <c r="A1811" t="s">
        <v>4236</v>
      </c>
      <c r="B1811" t="s">
        <v>40</v>
      </c>
      <c r="C1811" t="s">
        <v>4237</v>
      </c>
      <c r="D1811" t="s">
        <v>1724</v>
      </c>
      <c r="E1811">
        <v>1</v>
      </c>
      <c r="F1811" s="28">
        <v>34575</v>
      </c>
      <c r="G1811" t="s">
        <v>19</v>
      </c>
      <c r="H1811" t="s">
        <v>93</v>
      </c>
      <c r="I1811">
        <v>1</v>
      </c>
      <c r="J1811" t="s">
        <v>4420</v>
      </c>
      <c r="K1811" s="19" t="str">
        <f t="shared" si="178"/>
        <v>m</v>
      </c>
      <c r="L1811" s="19" t="str">
        <f t="shared" si="172"/>
        <v>Cup</v>
      </c>
      <c r="M1811" s="19" t="str">
        <f t="shared" si="173"/>
        <v>2025</v>
      </c>
      <c r="N1811" s="19" t="str">
        <f t="shared" si="179"/>
        <v>2025 Cup 1</v>
      </c>
      <c r="O1811" s="19">
        <f>INDEX('Points ref'!B:B, MATCH($N1811, 'Points ref'!A:A, 0))</f>
        <v>70</v>
      </c>
      <c r="P1811" s="21" t="str">
        <f t="shared" si="180"/>
        <v>[POL] ITRYCH, Lukasz (2e22d754)</v>
      </c>
      <c r="Q1811" s="30">
        <f t="shared" ca="1" si="181"/>
        <v>31</v>
      </c>
    </row>
    <row r="1812" spans="1:17" x14ac:dyDescent="0.2">
      <c r="A1812" t="s">
        <v>4426</v>
      </c>
      <c r="B1812" t="s">
        <v>44</v>
      </c>
      <c r="C1812" t="s">
        <v>4427</v>
      </c>
      <c r="D1812" t="s">
        <v>4428</v>
      </c>
      <c r="E1812">
        <v>1</v>
      </c>
      <c r="F1812" s="28">
        <v>34311</v>
      </c>
      <c r="G1812" t="s">
        <v>19</v>
      </c>
      <c r="H1812" t="s">
        <v>93</v>
      </c>
      <c r="I1812">
        <v>2</v>
      </c>
      <c r="J1812" t="s">
        <v>4420</v>
      </c>
      <c r="K1812" s="19" t="str">
        <f t="shared" si="178"/>
        <v>m</v>
      </c>
      <c r="L1812" s="19" t="str">
        <f t="shared" si="172"/>
        <v>Cup</v>
      </c>
      <c r="M1812" s="19" t="str">
        <f t="shared" si="173"/>
        <v>2025</v>
      </c>
      <c r="N1812" s="19" t="str">
        <f t="shared" si="179"/>
        <v>2025 Cup 2</v>
      </c>
      <c r="O1812" s="19">
        <f>INDEX('Points ref'!B:B, MATCH($N1812, 'Points ref'!A:A, 0))</f>
        <v>42</v>
      </c>
      <c r="P1812" s="21" t="str">
        <f t="shared" si="180"/>
        <v>[BEL] SEGERS, Glenn (c98b1283)</v>
      </c>
      <c r="Q1812" s="30">
        <f t="shared" ca="1" si="181"/>
        <v>32</v>
      </c>
    </row>
    <row r="1813" spans="1:17" x14ac:dyDescent="0.2">
      <c r="A1813" t="s">
        <v>1738</v>
      </c>
      <c r="B1813" t="s">
        <v>40</v>
      </c>
      <c r="C1813" t="s">
        <v>1739</v>
      </c>
      <c r="D1813" t="s">
        <v>1740</v>
      </c>
      <c r="E1813">
        <v>1</v>
      </c>
      <c r="F1813" s="28">
        <v>34060</v>
      </c>
      <c r="G1813" t="s">
        <v>19</v>
      </c>
      <c r="H1813" t="s">
        <v>93</v>
      </c>
      <c r="I1813">
        <v>3</v>
      </c>
      <c r="J1813" t="s">
        <v>4420</v>
      </c>
      <c r="K1813" s="19" t="str">
        <f t="shared" si="178"/>
        <v>m</v>
      </c>
      <c r="L1813" s="19" t="str">
        <f t="shared" si="172"/>
        <v>Cup</v>
      </c>
      <c r="M1813" s="19" t="str">
        <f t="shared" si="173"/>
        <v>2025</v>
      </c>
      <c r="N1813" s="19" t="str">
        <f t="shared" si="179"/>
        <v>2025 Cup 3</v>
      </c>
      <c r="O1813" s="19">
        <f>INDEX('Points ref'!B:B, MATCH($N1813, 'Points ref'!A:A, 0))</f>
        <v>28</v>
      </c>
      <c r="P1813" s="21" t="str">
        <f t="shared" si="180"/>
        <v>[POL] WITKOWSKI, Marcin (628266dd)</v>
      </c>
      <c r="Q1813" s="30">
        <f t="shared" ca="1" si="181"/>
        <v>32</v>
      </c>
    </row>
    <row r="1814" spans="1:17" x14ac:dyDescent="0.2">
      <c r="A1814" t="s">
        <v>4429</v>
      </c>
      <c r="B1814" t="s">
        <v>27</v>
      </c>
      <c r="C1814" t="s">
        <v>4430</v>
      </c>
      <c r="D1814" t="s">
        <v>4431</v>
      </c>
      <c r="E1814">
        <v>2</v>
      </c>
      <c r="F1814" s="28">
        <v>34832</v>
      </c>
      <c r="G1814" t="s">
        <v>116</v>
      </c>
      <c r="H1814" t="s">
        <v>1559</v>
      </c>
      <c r="I1814">
        <v>1</v>
      </c>
      <c r="J1814" t="s">
        <v>4420</v>
      </c>
      <c r="K1814" s="19" t="str">
        <f t="shared" si="178"/>
        <v>w</v>
      </c>
      <c r="L1814" s="19" t="str">
        <f t="shared" si="172"/>
        <v>Cup</v>
      </c>
      <c r="M1814" s="19" t="str">
        <f t="shared" si="173"/>
        <v>2025</v>
      </c>
      <c r="N1814" s="19" t="str">
        <f t="shared" si="179"/>
        <v>2025 Cup 1</v>
      </c>
      <c r="O1814" s="19">
        <f>INDEX('Points ref'!B:B, MATCH($N1814, 'Points ref'!A:A, 0))</f>
        <v>70</v>
      </c>
      <c r="P1814" s="21" t="str">
        <f t="shared" si="180"/>
        <v>[ITA] PASTORINO, Anastasia Francesca (fb18f3bd)</v>
      </c>
      <c r="Q1814" s="30">
        <f t="shared" ca="1" si="181"/>
        <v>30</v>
      </c>
    </row>
    <row r="1815" spans="1:17" x14ac:dyDescent="0.2">
      <c r="A1815" t="s">
        <v>1267</v>
      </c>
      <c r="B1815" t="s">
        <v>27</v>
      </c>
      <c r="C1815" t="s">
        <v>1268</v>
      </c>
      <c r="D1815" t="s">
        <v>1269</v>
      </c>
      <c r="E1815">
        <v>2</v>
      </c>
      <c r="F1815" s="28">
        <v>27408</v>
      </c>
      <c r="G1815" t="s">
        <v>116</v>
      </c>
      <c r="H1815" t="s">
        <v>1559</v>
      </c>
      <c r="I1815">
        <v>2</v>
      </c>
      <c r="J1815" t="s">
        <v>4420</v>
      </c>
      <c r="K1815" s="19" t="str">
        <f t="shared" si="178"/>
        <v>w</v>
      </c>
      <c r="L1815" s="19" t="str">
        <f t="shared" si="172"/>
        <v>Cup</v>
      </c>
      <c r="M1815" s="19" t="str">
        <f t="shared" si="173"/>
        <v>2025</v>
      </c>
      <c r="N1815" s="19" t="str">
        <f t="shared" si="179"/>
        <v>2025 Cup 2</v>
      </c>
      <c r="O1815" s="19">
        <f>INDEX('Points ref'!B:B, MATCH($N1815, 'Points ref'!A:A, 0))</f>
        <v>42</v>
      </c>
      <c r="P1815" s="21" t="str">
        <f t="shared" si="180"/>
        <v>[ITA] CARTA, Alessandra (2981d591)</v>
      </c>
      <c r="Q1815" s="30">
        <f t="shared" ca="1" si="181"/>
        <v>50</v>
      </c>
    </row>
    <row r="1816" spans="1:17" x14ac:dyDescent="0.2">
      <c r="A1816" t="s">
        <v>4432</v>
      </c>
      <c r="B1816" t="s">
        <v>40</v>
      </c>
      <c r="C1816" t="s">
        <v>4433</v>
      </c>
      <c r="D1816" t="s">
        <v>3643</v>
      </c>
      <c r="E1816">
        <v>2</v>
      </c>
      <c r="F1816" s="28">
        <v>33248</v>
      </c>
      <c r="G1816" t="s">
        <v>116</v>
      </c>
      <c r="H1816" t="s">
        <v>237</v>
      </c>
      <c r="I1816">
        <v>1</v>
      </c>
      <c r="J1816" t="s">
        <v>4420</v>
      </c>
      <c r="K1816" s="19" t="str">
        <f t="shared" si="178"/>
        <v>w</v>
      </c>
      <c r="L1816" s="19" t="str">
        <f t="shared" si="172"/>
        <v>Cup</v>
      </c>
      <c r="M1816" s="19" t="str">
        <f t="shared" si="173"/>
        <v>2025</v>
      </c>
      <c r="N1816" s="19" t="str">
        <f t="shared" si="179"/>
        <v>2025 Cup 1</v>
      </c>
      <c r="O1816" s="19">
        <f>INDEX('Points ref'!B:B, MATCH($N1816, 'Points ref'!A:A, 0))</f>
        <v>70</v>
      </c>
      <c r="P1816" s="21" t="str">
        <f t="shared" si="180"/>
        <v>[POL] PEPERA, Beata (3f3f7f47)</v>
      </c>
      <c r="Q1816" s="30">
        <f t="shared" ca="1" si="181"/>
        <v>34</v>
      </c>
    </row>
    <row r="1817" spans="1:17" x14ac:dyDescent="0.2">
      <c r="A1817" t="s">
        <v>4434</v>
      </c>
      <c r="B1817" t="s">
        <v>40</v>
      </c>
      <c r="C1817" t="s">
        <v>4435</v>
      </c>
      <c r="D1817" t="s">
        <v>1746</v>
      </c>
      <c r="E1817">
        <v>2</v>
      </c>
      <c r="F1817" s="28">
        <v>31365</v>
      </c>
      <c r="G1817" t="s">
        <v>116</v>
      </c>
      <c r="H1817" t="s">
        <v>237</v>
      </c>
      <c r="I1817">
        <v>2</v>
      </c>
      <c r="J1817" t="s">
        <v>4420</v>
      </c>
      <c r="K1817" s="19" t="str">
        <f t="shared" si="178"/>
        <v>w</v>
      </c>
      <c r="L1817" s="19" t="str">
        <f t="shared" si="172"/>
        <v>Cup</v>
      </c>
      <c r="M1817" s="19" t="str">
        <f t="shared" si="173"/>
        <v>2025</v>
      </c>
      <c r="N1817" s="19" t="str">
        <f t="shared" si="179"/>
        <v>2025 Cup 2</v>
      </c>
      <c r="O1817" s="19">
        <f>INDEX('Points ref'!B:B, MATCH($N1817, 'Points ref'!A:A, 0))</f>
        <v>42</v>
      </c>
      <c r="P1817" s="21" t="str">
        <f t="shared" si="180"/>
        <v>[POL] TOMASZEK, Magdalena (3c98f757)</v>
      </c>
      <c r="Q1817" s="30">
        <f t="shared" ca="1" si="181"/>
        <v>40</v>
      </c>
    </row>
    <row r="1818" spans="1:17" x14ac:dyDescent="0.2">
      <c r="A1818" t="s">
        <v>2016</v>
      </c>
      <c r="B1818" t="s">
        <v>487</v>
      </c>
      <c r="C1818" t="s">
        <v>2017</v>
      </c>
      <c r="D1818" t="s">
        <v>2018</v>
      </c>
      <c r="E1818">
        <v>2</v>
      </c>
      <c r="F1818" s="28">
        <v>32157</v>
      </c>
      <c r="G1818" t="s">
        <v>116</v>
      </c>
      <c r="H1818" t="s">
        <v>237</v>
      </c>
      <c r="I1818">
        <v>3</v>
      </c>
      <c r="J1818" t="s">
        <v>4420</v>
      </c>
      <c r="K1818" s="19" t="str">
        <f t="shared" si="178"/>
        <v>w</v>
      </c>
      <c r="L1818" s="19" t="str">
        <f t="shared" si="172"/>
        <v>Cup</v>
      </c>
      <c r="M1818" s="19" t="str">
        <f t="shared" si="173"/>
        <v>2025</v>
      </c>
      <c r="N1818" s="19" t="str">
        <f t="shared" si="179"/>
        <v>2025 Cup 3</v>
      </c>
      <c r="O1818" s="19">
        <f>INDEX('Points ref'!B:B, MATCH($N1818, 'Points ref'!A:A, 0))</f>
        <v>28</v>
      </c>
      <c r="P1818" s="21" t="str">
        <f t="shared" si="180"/>
        <v>[CRO] MADAR, Tea (da89eaf8)</v>
      </c>
      <c r="Q1818" s="30">
        <f t="shared" ca="1" si="181"/>
        <v>37</v>
      </c>
    </row>
    <row r="1819" spans="1:17" x14ac:dyDescent="0.2">
      <c r="A1819" t="s">
        <v>995</v>
      </c>
      <c r="B1819" t="s">
        <v>132</v>
      </c>
      <c r="C1819" t="s">
        <v>996</v>
      </c>
      <c r="D1819" t="s">
        <v>997</v>
      </c>
      <c r="E1819">
        <v>2</v>
      </c>
      <c r="F1819" s="28">
        <v>33037</v>
      </c>
      <c r="G1819" t="s">
        <v>116</v>
      </c>
      <c r="H1819" t="s">
        <v>117</v>
      </c>
      <c r="I1819">
        <v>1</v>
      </c>
      <c r="J1819" t="s">
        <v>4420</v>
      </c>
      <c r="K1819" s="19" t="str">
        <f t="shared" si="178"/>
        <v>w</v>
      </c>
      <c r="L1819" s="19" t="str">
        <f t="shared" si="172"/>
        <v>Cup</v>
      </c>
      <c r="M1819" s="19" t="str">
        <f t="shared" si="173"/>
        <v>2025</v>
      </c>
      <c r="N1819" s="19" t="str">
        <f t="shared" si="179"/>
        <v>2025 Cup 1</v>
      </c>
      <c r="O1819" s="19">
        <f>INDEX('Points ref'!B:B, MATCH($N1819, 'Points ref'!A:A, 0))</f>
        <v>70</v>
      </c>
      <c r="P1819" s="21" t="str">
        <f t="shared" si="180"/>
        <v>[GBR] BRAYSON, Caroline (fad2585c)</v>
      </c>
      <c r="Q1819" s="30">
        <f t="shared" ca="1" si="181"/>
        <v>35</v>
      </c>
    </row>
    <row r="1820" spans="1:17" x14ac:dyDescent="0.2">
      <c r="A1820" t="s">
        <v>2310</v>
      </c>
      <c r="B1820" t="s">
        <v>53</v>
      </c>
      <c r="C1820" t="s">
        <v>2311</v>
      </c>
      <c r="D1820" t="s">
        <v>2312</v>
      </c>
      <c r="E1820">
        <v>2</v>
      </c>
      <c r="F1820" s="28">
        <v>33113</v>
      </c>
      <c r="G1820" t="s">
        <v>116</v>
      </c>
      <c r="H1820" t="s">
        <v>117</v>
      </c>
      <c r="I1820">
        <v>2</v>
      </c>
      <c r="J1820" t="s">
        <v>4420</v>
      </c>
      <c r="K1820" s="19" t="str">
        <f t="shared" si="178"/>
        <v>w</v>
      </c>
      <c r="L1820" s="19" t="str">
        <f t="shared" si="172"/>
        <v>Cup</v>
      </c>
      <c r="M1820" s="19" t="str">
        <f t="shared" si="173"/>
        <v>2025</v>
      </c>
      <c r="N1820" s="19" t="str">
        <f t="shared" si="179"/>
        <v>2025 Cup 2</v>
      </c>
      <c r="O1820" s="19">
        <f>INDEX('Points ref'!B:B, MATCH($N1820, 'Points ref'!A:A, 0))</f>
        <v>42</v>
      </c>
      <c r="P1820" s="21" t="str">
        <f t="shared" si="180"/>
        <v>[GER] GROENING, Anna (55ee3a13)</v>
      </c>
      <c r="Q1820" s="30">
        <f t="shared" ca="1" si="181"/>
        <v>35</v>
      </c>
    </row>
    <row r="1821" spans="1:17" x14ac:dyDescent="0.2">
      <c r="A1821" t="s">
        <v>4222</v>
      </c>
      <c r="B1821" t="s">
        <v>27</v>
      </c>
      <c r="C1821" t="s">
        <v>4223</v>
      </c>
      <c r="D1821" t="s">
        <v>4224</v>
      </c>
      <c r="E1821">
        <v>2</v>
      </c>
      <c r="F1821" s="28">
        <v>34252</v>
      </c>
      <c r="G1821" t="s">
        <v>116</v>
      </c>
      <c r="H1821" t="s">
        <v>117</v>
      </c>
      <c r="I1821">
        <v>3</v>
      </c>
      <c r="J1821" t="s">
        <v>4420</v>
      </c>
      <c r="K1821" s="19" t="str">
        <f t="shared" si="178"/>
        <v>w</v>
      </c>
      <c r="L1821" s="19" t="str">
        <f t="shared" si="172"/>
        <v>Cup</v>
      </c>
      <c r="M1821" s="19" t="str">
        <f t="shared" si="173"/>
        <v>2025</v>
      </c>
      <c r="N1821" s="19" t="str">
        <f t="shared" si="179"/>
        <v>2025 Cup 3</v>
      </c>
      <c r="O1821" s="19">
        <f>INDEX('Points ref'!B:B, MATCH($N1821, 'Points ref'!A:A, 0))</f>
        <v>28</v>
      </c>
      <c r="P1821" s="21" t="str">
        <f t="shared" si="180"/>
        <v>[ITA] CICUTO, Melissa (b3a43fea)</v>
      </c>
      <c r="Q1821" s="30">
        <f t="shared" ca="1" si="181"/>
        <v>32</v>
      </c>
    </row>
    <row r="1822" spans="1:17" x14ac:dyDescent="0.2">
      <c r="A1822" t="s">
        <v>4436</v>
      </c>
      <c r="B1822" t="s">
        <v>132</v>
      </c>
      <c r="C1822" t="s">
        <v>4437</v>
      </c>
      <c r="D1822" t="s">
        <v>1795</v>
      </c>
      <c r="E1822">
        <v>1</v>
      </c>
      <c r="F1822" s="28">
        <v>31766</v>
      </c>
      <c r="G1822" t="s">
        <v>145</v>
      </c>
      <c r="H1822" t="s">
        <v>51</v>
      </c>
      <c r="I1822">
        <v>1</v>
      </c>
      <c r="J1822" t="s">
        <v>4420</v>
      </c>
      <c r="K1822" s="19" t="str">
        <f t="shared" si="178"/>
        <v>m</v>
      </c>
      <c r="L1822" s="19" t="str">
        <f t="shared" si="172"/>
        <v>Cup</v>
      </c>
      <c r="M1822" s="19" t="str">
        <f t="shared" si="173"/>
        <v>2025</v>
      </c>
      <c r="N1822" s="19" t="str">
        <f t="shared" si="179"/>
        <v>2025 Cup 1</v>
      </c>
      <c r="O1822" s="19">
        <f>INDEX('Points ref'!B:B, MATCH($N1822, 'Points ref'!A:A, 0))</f>
        <v>70</v>
      </c>
      <c r="P1822" s="21" t="str">
        <f t="shared" si="180"/>
        <v>[GBR] BANYAI, Tibor (3e4ff2dd)</v>
      </c>
      <c r="Q1822" s="30">
        <f t="shared" ca="1" si="181"/>
        <v>39</v>
      </c>
    </row>
    <row r="1823" spans="1:17" x14ac:dyDescent="0.2">
      <c r="A1823" t="s">
        <v>4438</v>
      </c>
      <c r="B1823" t="s">
        <v>40</v>
      </c>
      <c r="C1823" t="s">
        <v>4439</v>
      </c>
      <c r="D1823" t="s">
        <v>1375</v>
      </c>
      <c r="E1823">
        <v>1</v>
      </c>
      <c r="F1823" s="28">
        <v>32864</v>
      </c>
      <c r="G1823" t="s">
        <v>145</v>
      </c>
      <c r="H1823" t="s">
        <v>51</v>
      </c>
      <c r="I1823">
        <v>2</v>
      </c>
      <c r="J1823" t="s">
        <v>4420</v>
      </c>
      <c r="K1823" s="19" t="str">
        <f t="shared" si="178"/>
        <v>m</v>
      </c>
      <c r="L1823" s="19" t="str">
        <f t="shared" si="172"/>
        <v>Cup</v>
      </c>
      <c r="M1823" s="19" t="str">
        <f t="shared" si="173"/>
        <v>2025</v>
      </c>
      <c r="N1823" s="19" t="str">
        <f t="shared" si="179"/>
        <v>2025 Cup 2</v>
      </c>
      <c r="O1823" s="19">
        <f>INDEX('Points ref'!B:B, MATCH($N1823, 'Points ref'!A:A, 0))</f>
        <v>42</v>
      </c>
      <c r="P1823" s="21" t="str">
        <f t="shared" si="180"/>
        <v>[POL] CHELMINIAK, Dariusz (7e3dada2)</v>
      </c>
      <c r="Q1823" s="30">
        <f t="shared" ca="1" si="181"/>
        <v>36</v>
      </c>
    </row>
    <row r="1824" spans="1:17" x14ac:dyDescent="0.2">
      <c r="A1824" t="s">
        <v>4440</v>
      </c>
      <c r="B1824" t="s">
        <v>16</v>
      </c>
      <c r="C1824" t="s">
        <v>4441</v>
      </c>
      <c r="D1824" t="s">
        <v>318</v>
      </c>
      <c r="E1824">
        <v>1</v>
      </c>
      <c r="F1824" s="28">
        <v>33021</v>
      </c>
      <c r="G1824" t="s">
        <v>145</v>
      </c>
      <c r="H1824" t="s">
        <v>51</v>
      </c>
      <c r="I1824">
        <v>3</v>
      </c>
      <c r="J1824" t="s">
        <v>4420</v>
      </c>
      <c r="K1824" s="19" t="str">
        <f t="shared" si="178"/>
        <v>m</v>
      </c>
      <c r="L1824" s="19" t="str">
        <f t="shared" si="172"/>
        <v>Cup</v>
      </c>
      <c r="M1824" s="19" t="str">
        <f t="shared" si="173"/>
        <v>2025</v>
      </c>
      <c r="N1824" s="19" t="str">
        <f t="shared" si="179"/>
        <v>2025 Cup 3</v>
      </c>
      <c r="O1824" s="19">
        <f>INDEX('Points ref'!B:B, MATCH($N1824, 'Points ref'!A:A, 0))</f>
        <v>28</v>
      </c>
      <c r="P1824" s="21" t="str">
        <f t="shared" si="180"/>
        <v>[FRA] SPITZ, Gregory (167bed2d)</v>
      </c>
      <c r="Q1824" s="30">
        <f t="shared" ca="1" si="181"/>
        <v>35</v>
      </c>
    </row>
    <row r="1825" spans="1:17" x14ac:dyDescent="0.2">
      <c r="A1825" t="s">
        <v>2319</v>
      </c>
      <c r="B1825" t="s">
        <v>536</v>
      </c>
      <c r="C1825" t="s">
        <v>2320</v>
      </c>
      <c r="D1825" t="s">
        <v>2321</v>
      </c>
      <c r="E1825">
        <v>1</v>
      </c>
      <c r="F1825" s="28">
        <v>32559</v>
      </c>
      <c r="G1825" t="s">
        <v>145</v>
      </c>
      <c r="H1825" t="s">
        <v>79</v>
      </c>
      <c r="I1825">
        <v>1</v>
      </c>
      <c r="J1825" t="s">
        <v>4420</v>
      </c>
      <c r="K1825" s="19" t="str">
        <f t="shared" si="178"/>
        <v>m</v>
      </c>
      <c r="L1825" s="19" t="str">
        <f t="shared" si="172"/>
        <v>Cup</v>
      </c>
      <c r="M1825" s="19" t="str">
        <f t="shared" si="173"/>
        <v>2025</v>
      </c>
      <c r="N1825" s="19" t="str">
        <f t="shared" si="179"/>
        <v>2025 Cup 1</v>
      </c>
      <c r="O1825" s="19">
        <f>INDEX('Points ref'!B:B, MATCH($N1825, 'Points ref'!A:A, 0))</f>
        <v>70</v>
      </c>
      <c r="P1825" s="21" t="str">
        <f t="shared" si="180"/>
        <v>[UKR] KASAP, Vitalii (62cbece2)</v>
      </c>
      <c r="Q1825" s="30">
        <f t="shared" ca="1" si="181"/>
        <v>36</v>
      </c>
    </row>
    <row r="1826" spans="1:17" x14ac:dyDescent="0.2">
      <c r="A1826" t="s">
        <v>4442</v>
      </c>
      <c r="B1826" t="s">
        <v>181</v>
      </c>
      <c r="C1826" t="s">
        <v>4443</v>
      </c>
      <c r="D1826" t="s">
        <v>4444</v>
      </c>
      <c r="E1826">
        <v>1</v>
      </c>
      <c r="F1826" s="28">
        <v>31569</v>
      </c>
      <c r="G1826" t="s">
        <v>145</v>
      </c>
      <c r="H1826" t="s">
        <v>79</v>
      </c>
      <c r="I1826">
        <v>2</v>
      </c>
      <c r="J1826" t="s">
        <v>4420</v>
      </c>
      <c r="K1826" s="19" t="str">
        <f t="shared" si="178"/>
        <v>m</v>
      </c>
      <c r="L1826" s="19" t="str">
        <f t="shared" si="172"/>
        <v>Cup</v>
      </c>
      <c r="M1826" s="19" t="str">
        <f t="shared" si="173"/>
        <v>2025</v>
      </c>
      <c r="N1826" s="19" t="str">
        <f t="shared" si="179"/>
        <v>2025 Cup 2</v>
      </c>
      <c r="O1826" s="19">
        <f>INDEX('Points ref'!B:B, MATCH($N1826, 'Points ref'!A:A, 0))</f>
        <v>42</v>
      </c>
      <c r="P1826" s="21" t="str">
        <f t="shared" si="180"/>
        <v>[MDA] GORNEA, Eduard (4c94a115)</v>
      </c>
      <c r="Q1826" s="30">
        <f t="shared" ca="1" si="181"/>
        <v>39</v>
      </c>
    </row>
    <row r="1827" spans="1:17" x14ac:dyDescent="0.2">
      <c r="A1827" t="s">
        <v>2322</v>
      </c>
      <c r="B1827" t="s">
        <v>53</v>
      </c>
      <c r="C1827" t="s">
        <v>2323</v>
      </c>
      <c r="D1827" t="s">
        <v>2324</v>
      </c>
      <c r="E1827">
        <v>1</v>
      </c>
      <c r="F1827" s="28">
        <v>31859</v>
      </c>
      <c r="G1827" t="s">
        <v>145</v>
      </c>
      <c r="H1827" t="s">
        <v>79</v>
      </c>
      <c r="I1827">
        <v>3</v>
      </c>
      <c r="J1827" t="s">
        <v>4420</v>
      </c>
      <c r="K1827" s="19" t="str">
        <f t="shared" si="178"/>
        <v>m</v>
      </c>
      <c r="L1827" s="19" t="str">
        <f t="shared" si="172"/>
        <v>Cup</v>
      </c>
      <c r="M1827" s="19" t="str">
        <f t="shared" si="173"/>
        <v>2025</v>
      </c>
      <c r="N1827" s="19" t="str">
        <f t="shared" si="179"/>
        <v>2025 Cup 3</v>
      </c>
      <c r="O1827" s="19">
        <f>INDEX('Points ref'!B:B, MATCH($N1827, 'Points ref'!A:A, 0))</f>
        <v>28</v>
      </c>
      <c r="P1827" s="21" t="str">
        <f t="shared" si="180"/>
        <v>[GER] WOLF, Oliver (91718c69)</v>
      </c>
      <c r="Q1827" s="30">
        <f t="shared" ca="1" si="181"/>
        <v>38</v>
      </c>
    </row>
    <row r="1828" spans="1:17" x14ac:dyDescent="0.2">
      <c r="A1828" t="s">
        <v>211</v>
      </c>
      <c r="B1828" t="s">
        <v>27</v>
      </c>
      <c r="C1828" t="s">
        <v>212</v>
      </c>
      <c r="D1828" t="s">
        <v>213</v>
      </c>
      <c r="E1828">
        <v>1</v>
      </c>
      <c r="F1828" s="28">
        <v>31723</v>
      </c>
      <c r="G1828" t="s">
        <v>145</v>
      </c>
      <c r="H1828" t="s">
        <v>93</v>
      </c>
      <c r="I1828">
        <v>1</v>
      </c>
      <c r="J1828" t="s">
        <v>4420</v>
      </c>
      <c r="K1828" s="19" t="str">
        <f t="shared" si="178"/>
        <v>m</v>
      </c>
      <c r="L1828" s="19" t="str">
        <f t="shared" si="172"/>
        <v>Cup</v>
      </c>
      <c r="M1828" s="19" t="str">
        <f t="shared" si="173"/>
        <v>2025</v>
      </c>
      <c r="N1828" s="19" t="str">
        <f t="shared" si="179"/>
        <v>2025 Cup 1</v>
      </c>
      <c r="O1828" s="19">
        <f>INDEX('Points ref'!B:B, MATCH($N1828, 'Points ref'!A:A, 0))</f>
        <v>70</v>
      </c>
      <c r="P1828" s="21" t="str">
        <f t="shared" si="180"/>
        <v>[ITA] TANDOI, Thomas (5afd13aa)</v>
      </c>
      <c r="Q1828" s="30">
        <f t="shared" ca="1" si="181"/>
        <v>39</v>
      </c>
    </row>
    <row r="1829" spans="1:17" x14ac:dyDescent="0.2">
      <c r="A1829" t="s">
        <v>1741</v>
      </c>
      <c r="B1829" t="s">
        <v>40</v>
      </c>
      <c r="C1829" t="s">
        <v>1742</v>
      </c>
      <c r="D1829" t="s">
        <v>1743</v>
      </c>
      <c r="E1829">
        <v>1</v>
      </c>
      <c r="F1829" s="28">
        <v>31884</v>
      </c>
      <c r="G1829" t="s">
        <v>145</v>
      </c>
      <c r="H1829" t="s">
        <v>93</v>
      </c>
      <c r="I1829">
        <v>2</v>
      </c>
      <c r="J1829" t="s">
        <v>4420</v>
      </c>
      <c r="K1829" s="19" t="str">
        <f t="shared" si="178"/>
        <v>m</v>
      </c>
      <c r="L1829" s="19" t="str">
        <f t="shared" si="172"/>
        <v>Cup</v>
      </c>
      <c r="M1829" s="19" t="str">
        <f t="shared" si="173"/>
        <v>2025</v>
      </c>
      <c r="N1829" s="19" t="str">
        <f t="shared" si="179"/>
        <v>2025 Cup 2</v>
      </c>
      <c r="O1829" s="19">
        <f>INDEX('Points ref'!B:B, MATCH($N1829, 'Points ref'!A:A, 0))</f>
        <v>42</v>
      </c>
      <c r="P1829" s="21" t="str">
        <f t="shared" si="180"/>
        <v>[POL] KOWALSKI, Szymon (668639c8)</v>
      </c>
      <c r="Q1829" s="30">
        <f t="shared" ca="1" si="181"/>
        <v>38</v>
      </c>
    </row>
    <row r="1830" spans="1:17" x14ac:dyDescent="0.2">
      <c r="A1830" t="s">
        <v>282</v>
      </c>
      <c r="B1830" t="s">
        <v>283</v>
      </c>
      <c r="C1830" t="s">
        <v>284</v>
      </c>
      <c r="D1830" t="s">
        <v>285</v>
      </c>
      <c r="E1830">
        <v>1</v>
      </c>
      <c r="F1830" s="28">
        <v>30289</v>
      </c>
      <c r="G1830" t="s">
        <v>271</v>
      </c>
      <c r="H1830" t="s">
        <v>51</v>
      </c>
      <c r="I1830">
        <v>1</v>
      </c>
      <c r="J1830" t="s">
        <v>4420</v>
      </c>
      <c r="K1830" s="19" t="str">
        <f t="shared" si="178"/>
        <v>m</v>
      </c>
      <c r="L1830" s="19" t="str">
        <f t="shared" si="172"/>
        <v>Cup</v>
      </c>
      <c r="M1830" s="19" t="str">
        <f t="shared" si="173"/>
        <v>2025</v>
      </c>
      <c r="N1830" s="19" t="str">
        <f t="shared" si="179"/>
        <v>2025 Cup 1</v>
      </c>
      <c r="O1830" s="19">
        <f>INDEX('Points ref'!B:B, MATCH($N1830, 'Points ref'!A:A, 0))</f>
        <v>70</v>
      </c>
      <c r="P1830" s="21" t="str">
        <f t="shared" si="180"/>
        <v>[BUL] POPOV, Ivaylo (68d39d2c)</v>
      </c>
      <c r="Q1830" s="30">
        <f t="shared" ca="1" si="181"/>
        <v>43</v>
      </c>
    </row>
    <row r="1831" spans="1:17" x14ac:dyDescent="0.2">
      <c r="A1831" t="s">
        <v>4445</v>
      </c>
      <c r="B1831" t="s">
        <v>40</v>
      </c>
      <c r="C1831" t="s">
        <v>4446</v>
      </c>
      <c r="D1831" t="s">
        <v>201</v>
      </c>
      <c r="E1831">
        <v>1</v>
      </c>
      <c r="F1831" s="28">
        <v>30796</v>
      </c>
      <c r="G1831" t="s">
        <v>271</v>
      </c>
      <c r="H1831" t="s">
        <v>51</v>
      </c>
      <c r="I1831">
        <v>2</v>
      </c>
      <c r="J1831" t="s">
        <v>4420</v>
      </c>
      <c r="K1831" s="19" t="str">
        <f t="shared" si="178"/>
        <v>m</v>
      </c>
      <c r="L1831" s="19" t="str">
        <f t="shared" si="172"/>
        <v>Cup</v>
      </c>
      <c r="M1831" s="19" t="str">
        <f t="shared" si="173"/>
        <v>2025</v>
      </c>
      <c r="N1831" s="19" t="str">
        <f t="shared" si="179"/>
        <v>2025 Cup 2</v>
      </c>
      <c r="O1831" s="19">
        <f>INDEX('Points ref'!B:B, MATCH($N1831, 'Points ref'!A:A, 0))</f>
        <v>42</v>
      </c>
      <c r="P1831" s="21" t="str">
        <f t="shared" si="180"/>
        <v>[POL] WYRWINSKI, Michal (966de5bb)</v>
      </c>
      <c r="Q1831" s="30">
        <f t="shared" ca="1" si="181"/>
        <v>41</v>
      </c>
    </row>
    <row r="1832" spans="1:17" x14ac:dyDescent="0.2">
      <c r="A1832" t="s">
        <v>4447</v>
      </c>
      <c r="B1832" t="s">
        <v>1552</v>
      </c>
      <c r="C1832" t="s">
        <v>4448</v>
      </c>
      <c r="D1832" t="s">
        <v>4449</v>
      </c>
      <c r="E1832">
        <v>1</v>
      </c>
      <c r="F1832" s="28">
        <v>31287</v>
      </c>
      <c r="G1832" t="s">
        <v>271</v>
      </c>
      <c r="H1832" t="s">
        <v>51</v>
      </c>
      <c r="I1832">
        <v>3</v>
      </c>
      <c r="J1832" t="s">
        <v>4420</v>
      </c>
      <c r="K1832" s="19" t="str">
        <f t="shared" si="178"/>
        <v>m</v>
      </c>
      <c r="L1832" s="19" t="str">
        <f t="shared" si="172"/>
        <v>Cup</v>
      </c>
      <c r="M1832" s="19" t="str">
        <f t="shared" si="173"/>
        <v>2025</v>
      </c>
      <c r="N1832" s="19" t="str">
        <f t="shared" si="179"/>
        <v>2025 Cup 3</v>
      </c>
      <c r="O1832" s="19">
        <f>INDEX('Points ref'!B:B, MATCH($N1832, 'Points ref'!A:A, 0))</f>
        <v>28</v>
      </c>
      <c r="P1832" s="21" t="str">
        <f t="shared" si="180"/>
        <v>[IRL] HACKETT, Enda (ae669493)</v>
      </c>
      <c r="Q1832" s="30">
        <f t="shared" ca="1" si="181"/>
        <v>40</v>
      </c>
    </row>
    <row r="1833" spans="1:17" x14ac:dyDescent="0.2">
      <c r="A1833" t="s">
        <v>1758</v>
      </c>
      <c r="B1833" t="s">
        <v>536</v>
      </c>
      <c r="C1833" t="s">
        <v>1759</v>
      </c>
      <c r="D1833" t="s">
        <v>1706</v>
      </c>
      <c r="E1833">
        <v>1</v>
      </c>
      <c r="F1833" s="28">
        <v>30536</v>
      </c>
      <c r="G1833" t="s">
        <v>271</v>
      </c>
      <c r="H1833" t="s">
        <v>66</v>
      </c>
      <c r="I1833">
        <v>1</v>
      </c>
      <c r="J1833" t="s">
        <v>4420</v>
      </c>
      <c r="K1833" s="19" t="str">
        <f t="shared" si="178"/>
        <v>m</v>
      </c>
      <c r="L1833" s="19" t="str">
        <f t="shared" si="172"/>
        <v>Cup</v>
      </c>
      <c r="M1833" s="19" t="str">
        <f t="shared" si="173"/>
        <v>2025</v>
      </c>
      <c r="N1833" s="19" t="str">
        <f t="shared" si="179"/>
        <v>2025 Cup 1</v>
      </c>
      <c r="O1833" s="19">
        <f>INDEX('Points ref'!B:B, MATCH($N1833, 'Points ref'!A:A, 0))</f>
        <v>70</v>
      </c>
      <c r="P1833" s="21" t="str">
        <f t="shared" si="180"/>
        <v>[UKR] BUBNIUK, Oleksandr (d4372a14)</v>
      </c>
      <c r="Q1833" s="30">
        <f t="shared" ca="1" si="181"/>
        <v>42</v>
      </c>
    </row>
    <row r="1834" spans="1:17" x14ac:dyDescent="0.2">
      <c r="A1834" t="s">
        <v>1763</v>
      </c>
      <c r="B1834" t="s">
        <v>40</v>
      </c>
      <c r="C1834" t="s">
        <v>1764</v>
      </c>
      <c r="D1834" t="s">
        <v>157</v>
      </c>
      <c r="E1834">
        <v>1</v>
      </c>
      <c r="F1834" s="28">
        <v>29907</v>
      </c>
      <c r="G1834" t="s">
        <v>271</v>
      </c>
      <c r="H1834" t="s">
        <v>66</v>
      </c>
      <c r="I1834">
        <v>2</v>
      </c>
      <c r="J1834" t="s">
        <v>4420</v>
      </c>
      <c r="K1834" s="19" t="str">
        <f t="shared" si="178"/>
        <v>m</v>
      </c>
      <c r="L1834" s="19" t="str">
        <f t="shared" si="172"/>
        <v>Cup</v>
      </c>
      <c r="M1834" s="19" t="str">
        <f t="shared" si="173"/>
        <v>2025</v>
      </c>
      <c r="N1834" s="19" t="str">
        <f t="shared" si="179"/>
        <v>2025 Cup 2</v>
      </c>
      <c r="O1834" s="19">
        <f>INDEX('Points ref'!B:B, MATCH($N1834, 'Points ref'!A:A, 0))</f>
        <v>42</v>
      </c>
      <c r="P1834" s="21" t="str">
        <f t="shared" si="180"/>
        <v>[POL] WALCZAK, Maciej (a46bf1ac)</v>
      </c>
      <c r="Q1834" s="30">
        <f t="shared" ca="1" si="181"/>
        <v>44</v>
      </c>
    </row>
    <row r="1835" spans="1:17" x14ac:dyDescent="0.2">
      <c r="A1835" t="s">
        <v>1637</v>
      </c>
      <c r="B1835" t="s">
        <v>536</v>
      </c>
      <c r="C1835" t="s">
        <v>1638</v>
      </c>
      <c r="D1835" t="s">
        <v>1639</v>
      </c>
      <c r="E1835">
        <v>1</v>
      </c>
      <c r="F1835" s="28">
        <v>29666</v>
      </c>
      <c r="G1835" t="s">
        <v>271</v>
      </c>
      <c r="H1835" t="s">
        <v>79</v>
      </c>
      <c r="I1835">
        <v>1</v>
      </c>
      <c r="J1835" t="s">
        <v>4420</v>
      </c>
      <c r="K1835" s="19" t="str">
        <f t="shared" si="178"/>
        <v>m</v>
      </c>
      <c r="L1835" s="19" t="str">
        <f t="shared" si="172"/>
        <v>Cup</v>
      </c>
      <c r="M1835" s="19" t="str">
        <f t="shared" si="173"/>
        <v>2025</v>
      </c>
      <c r="N1835" s="19" t="str">
        <f t="shared" si="179"/>
        <v>2025 Cup 1</v>
      </c>
      <c r="O1835" s="19">
        <f>INDEX('Points ref'!B:B, MATCH($N1835, 'Points ref'!A:A, 0))</f>
        <v>70</v>
      </c>
      <c r="P1835" s="21" t="str">
        <f t="shared" si="180"/>
        <v>[UKR] STETSENKO, Denys (7332cdbd)</v>
      </c>
      <c r="Q1835" s="30">
        <f t="shared" ca="1" si="181"/>
        <v>44</v>
      </c>
    </row>
    <row r="1836" spans="1:17" x14ac:dyDescent="0.2">
      <c r="A1836" t="s">
        <v>4450</v>
      </c>
      <c r="B1836" t="s">
        <v>413</v>
      </c>
      <c r="C1836" t="s">
        <v>4451</v>
      </c>
      <c r="D1836" t="s">
        <v>4452</v>
      </c>
      <c r="E1836">
        <v>1</v>
      </c>
      <c r="F1836" s="28">
        <v>29862</v>
      </c>
      <c r="G1836" t="s">
        <v>271</v>
      </c>
      <c r="H1836" t="s">
        <v>79</v>
      </c>
      <c r="I1836">
        <v>2</v>
      </c>
      <c r="J1836" t="s">
        <v>4420</v>
      </c>
      <c r="K1836" s="19" t="str">
        <f t="shared" si="178"/>
        <v>m</v>
      </c>
      <c r="L1836" s="19" t="str">
        <f t="shared" si="172"/>
        <v>Cup</v>
      </c>
      <c r="M1836" s="19" t="str">
        <f t="shared" si="173"/>
        <v>2025</v>
      </c>
      <c r="N1836" s="19" t="str">
        <f t="shared" si="179"/>
        <v>2025 Cup 2</v>
      </c>
      <c r="O1836" s="19">
        <f>INDEX('Points ref'!B:B, MATCH($N1836, 'Points ref'!A:A, 0))</f>
        <v>42</v>
      </c>
      <c r="P1836" s="21" t="str">
        <f t="shared" si="180"/>
        <v>[SVK] DERER, Lubos (237636ca)</v>
      </c>
      <c r="Q1836" s="30">
        <f t="shared" ca="1" si="181"/>
        <v>44</v>
      </c>
    </row>
    <row r="1837" spans="1:17" x14ac:dyDescent="0.2">
      <c r="A1837" t="s">
        <v>4453</v>
      </c>
      <c r="B1837" t="s">
        <v>889</v>
      </c>
      <c r="C1837" t="s">
        <v>4454</v>
      </c>
      <c r="D1837" t="s">
        <v>4455</v>
      </c>
      <c r="E1837">
        <v>1</v>
      </c>
      <c r="F1837" s="28">
        <v>31290</v>
      </c>
      <c r="G1837" t="s">
        <v>271</v>
      </c>
      <c r="H1837" t="s">
        <v>93</v>
      </c>
      <c r="I1837">
        <v>1</v>
      </c>
      <c r="J1837" t="s">
        <v>4420</v>
      </c>
      <c r="K1837" s="19" t="str">
        <f t="shared" si="178"/>
        <v>m</v>
      </c>
      <c r="L1837" s="19" t="str">
        <f t="shared" si="172"/>
        <v>Cup</v>
      </c>
      <c r="M1837" s="19" t="str">
        <f t="shared" si="173"/>
        <v>2025</v>
      </c>
      <c r="N1837" s="19" t="str">
        <f t="shared" si="179"/>
        <v>2025 Cup 1</v>
      </c>
      <c r="O1837" s="19">
        <f>INDEX('Points ref'!B:B, MATCH($N1837, 'Points ref'!A:A, 0))</f>
        <v>70</v>
      </c>
      <c r="P1837" s="21" t="str">
        <f t="shared" si="180"/>
        <v>[ISR] KLUSHIN, Yevgeni (f957f949)</v>
      </c>
      <c r="Q1837" s="30">
        <f t="shared" ca="1" si="181"/>
        <v>40</v>
      </c>
    </row>
    <row r="1838" spans="1:17" x14ac:dyDescent="0.2">
      <c r="A1838" t="s">
        <v>4456</v>
      </c>
      <c r="B1838" t="s">
        <v>536</v>
      </c>
      <c r="C1838" t="s">
        <v>4457</v>
      </c>
      <c r="D1838" t="s">
        <v>4458</v>
      </c>
      <c r="E1838">
        <v>1</v>
      </c>
      <c r="F1838" s="28">
        <v>31049</v>
      </c>
      <c r="G1838" t="s">
        <v>271</v>
      </c>
      <c r="H1838" t="s">
        <v>93</v>
      </c>
      <c r="I1838">
        <v>2</v>
      </c>
      <c r="J1838" t="s">
        <v>4420</v>
      </c>
      <c r="K1838" s="19" t="str">
        <f t="shared" si="178"/>
        <v>m</v>
      </c>
      <c r="L1838" s="19" t="str">
        <f t="shared" si="172"/>
        <v>Cup</v>
      </c>
      <c r="M1838" s="19" t="str">
        <f t="shared" si="173"/>
        <v>2025</v>
      </c>
      <c r="N1838" s="19" t="str">
        <f t="shared" si="179"/>
        <v>2025 Cup 2</v>
      </c>
      <c r="O1838" s="19">
        <f>INDEX('Points ref'!B:B, MATCH($N1838, 'Points ref'!A:A, 0))</f>
        <v>42</v>
      </c>
      <c r="P1838" s="21" t="str">
        <f t="shared" si="180"/>
        <v>[UKR] ZAVIISKYI, Yurii (2dc1d343)</v>
      </c>
      <c r="Q1838" s="30">
        <f t="shared" ca="1" si="181"/>
        <v>40</v>
      </c>
    </row>
    <row r="1839" spans="1:17" x14ac:dyDescent="0.2">
      <c r="A1839" t="s">
        <v>4459</v>
      </c>
      <c r="B1839" t="s">
        <v>536</v>
      </c>
      <c r="C1839" t="s">
        <v>4460</v>
      </c>
      <c r="D1839" t="s">
        <v>433</v>
      </c>
      <c r="E1839">
        <v>1</v>
      </c>
      <c r="F1839" s="28">
        <v>31358</v>
      </c>
      <c r="G1839" t="s">
        <v>271</v>
      </c>
      <c r="H1839" t="s">
        <v>93</v>
      </c>
      <c r="I1839">
        <v>3</v>
      </c>
      <c r="J1839" t="s">
        <v>4420</v>
      </c>
      <c r="K1839" s="19" t="str">
        <f t="shared" si="178"/>
        <v>m</v>
      </c>
      <c r="L1839" s="19" t="str">
        <f t="shared" si="172"/>
        <v>Cup</v>
      </c>
      <c r="M1839" s="19" t="str">
        <f t="shared" si="173"/>
        <v>2025</v>
      </c>
      <c r="N1839" s="19" t="str">
        <f t="shared" si="179"/>
        <v>2025 Cup 3</v>
      </c>
      <c r="O1839" s="19">
        <f>INDEX('Points ref'!B:B, MATCH($N1839, 'Points ref'!A:A, 0))</f>
        <v>28</v>
      </c>
      <c r="P1839" s="21" t="str">
        <f t="shared" si="180"/>
        <v>[UKR] CHORNENKYI, Roman (36dfcad6)</v>
      </c>
      <c r="Q1839" s="30">
        <f t="shared" ca="1" si="181"/>
        <v>40</v>
      </c>
    </row>
    <row r="1840" spans="1:17" x14ac:dyDescent="0.2">
      <c r="A1840" t="s">
        <v>2333</v>
      </c>
      <c r="B1840" t="s">
        <v>487</v>
      </c>
      <c r="C1840" t="s">
        <v>2334</v>
      </c>
      <c r="D1840" t="s">
        <v>2335</v>
      </c>
      <c r="E1840">
        <v>1</v>
      </c>
      <c r="F1840" s="28">
        <v>31209</v>
      </c>
      <c r="G1840" t="s">
        <v>271</v>
      </c>
      <c r="H1840" t="s">
        <v>106</v>
      </c>
      <c r="I1840">
        <v>1</v>
      </c>
      <c r="J1840" t="s">
        <v>4420</v>
      </c>
      <c r="K1840" s="19" t="str">
        <f t="shared" si="178"/>
        <v>m</v>
      </c>
      <c r="L1840" s="19" t="str">
        <f t="shared" si="172"/>
        <v>Cup</v>
      </c>
      <c r="M1840" s="19" t="str">
        <f t="shared" si="173"/>
        <v>2025</v>
      </c>
      <c r="N1840" s="19" t="str">
        <f t="shared" si="179"/>
        <v>2025 Cup 1</v>
      </c>
      <c r="O1840" s="19">
        <f>INDEX('Points ref'!B:B, MATCH($N1840, 'Points ref'!A:A, 0))</f>
        <v>70</v>
      </c>
      <c r="P1840" s="21" t="str">
        <f t="shared" si="180"/>
        <v>[CRO] KOLUNDZIJA, Dusko (e54b3643)</v>
      </c>
      <c r="Q1840" s="30">
        <f t="shared" ca="1" si="181"/>
        <v>40</v>
      </c>
    </row>
    <row r="1841" spans="1:17" x14ac:dyDescent="0.2">
      <c r="A1841" t="s">
        <v>339</v>
      </c>
      <c r="B1841" t="s">
        <v>31</v>
      </c>
      <c r="C1841" t="s">
        <v>340</v>
      </c>
      <c r="D1841" t="s">
        <v>341</v>
      </c>
      <c r="E1841">
        <v>1</v>
      </c>
      <c r="F1841" s="28">
        <v>29957</v>
      </c>
      <c r="G1841" t="s">
        <v>271</v>
      </c>
      <c r="H1841" t="s">
        <v>106</v>
      </c>
      <c r="I1841">
        <v>2</v>
      </c>
      <c r="J1841" t="s">
        <v>4420</v>
      </c>
      <c r="K1841" s="19" t="str">
        <f t="shared" si="178"/>
        <v>m</v>
      </c>
      <c r="L1841" s="19" t="str">
        <f t="shared" si="172"/>
        <v>Cup</v>
      </c>
      <c r="M1841" s="19" t="str">
        <f t="shared" si="173"/>
        <v>2025</v>
      </c>
      <c r="N1841" s="19" t="str">
        <f t="shared" si="179"/>
        <v>2025 Cup 2</v>
      </c>
      <c r="O1841" s="19">
        <f>INDEX('Points ref'!B:B, MATCH($N1841, 'Points ref'!A:A, 0))</f>
        <v>42</v>
      </c>
      <c r="P1841" s="21" t="str">
        <f t="shared" si="180"/>
        <v>[GEO] AKHRAKHADZE, Irakli (873c5382)</v>
      </c>
      <c r="Q1841" s="30">
        <f t="shared" ca="1" si="181"/>
        <v>43</v>
      </c>
    </row>
    <row r="1842" spans="1:17" x14ac:dyDescent="0.2">
      <c r="A1842" t="s">
        <v>2468</v>
      </c>
      <c r="B1842" t="s">
        <v>40</v>
      </c>
      <c r="C1842" t="s">
        <v>2469</v>
      </c>
      <c r="D1842" t="s">
        <v>2470</v>
      </c>
      <c r="E1842">
        <v>1</v>
      </c>
      <c r="F1842" s="28">
        <v>29637</v>
      </c>
      <c r="G1842" t="s">
        <v>271</v>
      </c>
      <c r="H1842" t="s">
        <v>106</v>
      </c>
      <c r="I1842">
        <v>3</v>
      </c>
      <c r="J1842" t="s">
        <v>4420</v>
      </c>
      <c r="K1842" s="19" t="str">
        <f t="shared" si="178"/>
        <v>m</v>
      </c>
      <c r="L1842" s="19" t="str">
        <f t="shared" si="172"/>
        <v>Cup</v>
      </c>
      <c r="M1842" s="19" t="str">
        <f t="shared" si="173"/>
        <v>2025</v>
      </c>
      <c r="N1842" s="19" t="str">
        <f t="shared" si="179"/>
        <v>2025 Cup 3</v>
      </c>
      <c r="O1842" s="19">
        <f>INDEX('Points ref'!B:B, MATCH($N1842, 'Points ref'!A:A, 0))</f>
        <v>28</v>
      </c>
      <c r="P1842" s="21" t="str">
        <f t="shared" si="180"/>
        <v>[POL] FIJALKOWSKI, Witold (8721939d)</v>
      </c>
      <c r="Q1842" s="30">
        <f t="shared" ca="1" si="181"/>
        <v>44</v>
      </c>
    </row>
    <row r="1843" spans="1:17" x14ac:dyDescent="0.2">
      <c r="A1843" t="s">
        <v>389</v>
      </c>
      <c r="B1843" t="s">
        <v>16</v>
      </c>
      <c r="C1843" t="s">
        <v>390</v>
      </c>
      <c r="D1843" t="s">
        <v>391</v>
      </c>
      <c r="E1843">
        <v>1</v>
      </c>
      <c r="F1843" s="28">
        <v>28601</v>
      </c>
      <c r="G1843" t="s">
        <v>376</v>
      </c>
      <c r="H1843" t="s">
        <v>34</v>
      </c>
      <c r="I1843">
        <v>1</v>
      </c>
      <c r="J1843" t="s">
        <v>4420</v>
      </c>
      <c r="K1843" s="19" t="str">
        <f t="shared" si="178"/>
        <v>m</v>
      </c>
      <c r="L1843" s="19" t="str">
        <f t="shared" si="172"/>
        <v>Cup</v>
      </c>
      <c r="M1843" s="19" t="str">
        <f t="shared" si="173"/>
        <v>2025</v>
      </c>
      <c r="N1843" s="19" t="str">
        <f t="shared" si="179"/>
        <v>2025 Cup 1</v>
      </c>
      <c r="O1843" s="19">
        <f>INDEX('Points ref'!B:B, MATCH($N1843, 'Points ref'!A:A, 0))</f>
        <v>70</v>
      </c>
      <c r="P1843" s="21" t="str">
        <f t="shared" si="180"/>
        <v>[FRA] BOBOZO, Ndange Kaba Daddy (7449ea49)</v>
      </c>
      <c r="Q1843" s="30">
        <f t="shared" ca="1" si="181"/>
        <v>47</v>
      </c>
    </row>
    <row r="1844" spans="1:17" x14ac:dyDescent="0.2">
      <c r="A1844" s="29" t="s">
        <v>1776</v>
      </c>
      <c r="B1844" t="s">
        <v>27</v>
      </c>
      <c r="C1844" t="s">
        <v>1777</v>
      </c>
      <c r="D1844" t="s">
        <v>1778</v>
      </c>
      <c r="E1844">
        <v>1</v>
      </c>
      <c r="F1844" s="28">
        <v>27727</v>
      </c>
      <c r="G1844" t="s">
        <v>376</v>
      </c>
      <c r="H1844" t="s">
        <v>34</v>
      </c>
      <c r="I1844">
        <v>2</v>
      </c>
      <c r="J1844" t="s">
        <v>4420</v>
      </c>
      <c r="K1844" s="19" t="str">
        <f t="shared" si="178"/>
        <v>m</v>
      </c>
      <c r="L1844" s="19" t="str">
        <f t="shared" si="172"/>
        <v>Cup</v>
      </c>
      <c r="M1844" s="19" t="str">
        <f t="shared" si="173"/>
        <v>2025</v>
      </c>
      <c r="N1844" s="19" t="str">
        <f t="shared" si="179"/>
        <v>2025 Cup 2</v>
      </c>
      <c r="O1844" s="19">
        <f>INDEX('Points ref'!B:B, MATCH($N1844, 'Points ref'!A:A, 0))</f>
        <v>42</v>
      </c>
      <c r="P1844" s="21" t="str">
        <f t="shared" si="180"/>
        <v>[ITA] IACOMINO, Pasquale (9e33865d)</v>
      </c>
      <c r="Q1844" s="30">
        <f t="shared" ca="1" si="181"/>
        <v>50</v>
      </c>
    </row>
    <row r="1845" spans="1:17" x14ac:dyDescent="0.2">
      <c r="A1845" t="s">
        <v>1660</v>
      </c>
      <c r="B1845" t="s">
        <v>40</v>
      </c>
      <c r="C1845" t="s">
        <v>1661</v>
      </c>
      <c r="D1845" t="s">
        <v>1662</v>
      </c>
      <c r="E1845">
        <v>1</v>
      </c>
      <c r="F1845" s="28">
        <v>26411</v>
      </c>
      <c r="G1845" t="s">
        <v>376</v>
      </c>
      <c r="H1845" t="s">
        <v>34</v>
      </c>
      <c r="I1845">
        <v>3</v>
      </c>
      <c r="J1845" t="s">
        <v>4420</v>
      </c>
      <c r="K1845" s="19" t="str">
        <f t="shared" si="178"/>
        <v>m</v>
      </c>
      <c r="L1845" s="19" t="str">
        <f t="shared" si="172"/>
        <v>Cup</v>
      </c>
      <c r="M1845" s="19" t="str">
        <f t="shared" si="173"/>
        <v>2025</v>
      </c>
      <c r="N1845" s="19" t="str">
        <f t="shared" si="179"/>
        <v>2025 Cup 3</v>
      </c>
      <c r="O1845" s="19">
        <f>INDEX('Points ref'!B:B, MATCH($N1845, 'Points ref'!A:A, 0))</f>
        <v>28</v>
      </c>
      <c r="P1845" s="21" t="str">
        <f t="shared" si="180"/>
        <v>[POL] WIACZEK, Bartlomiej (cc6bb34d)</v>
      </c>
      <c r="Q1845" s="30">
        <f t="shared" ca="1" si="181"/>
        <v>53</v>
      </c>
    </row>
    <row r="1846" spans="1:17" x14ac:dyDescent="0.2">
      <c r="A1846" t="s">
        <v>1781</v>
      </c>
      <c r="B1846" t="s">
        <v>40</v>
      </c>
      <c r="C1846" t="s">
        <v>1782</v>
      </c>
      <c r="D1846" t="s">
        <v>1783</v>
      </c>
      <c r="E1846">
        <v>1</v>
      </c>
      <c r="F1846" s="28">
        <v>28740</v>
      </c>
      <c r="G1846" t="s">
        <v>376</v>
      </c>
      <c r="H1846" t="s">
        <v>51</v>
      </c>
      <c r="I1846">
        <v>1</v>
      </c>
      <c r="J1846" t="s">
        <v>4420</v>
      </c>
      <c r="K1846" s="19" t="str">
        <f t="shared" si="178"/>
        <v>m</v>
      </c>
      <c r="L1846" s="19" t="str">
        <f t="shared" si="172"/>
        <v>Cup</v>
      </c>
      <c r="M1846" s="19" t="str">
        <f t="shared" si="173"/>
        <v>2025</v>
      </c>
      <c r="N1846" s="19" t="str">
        <f t="shared" si="179"/>
        <v>2025 Cup 1</v>
      </c>
      <c r="O1846" s="19">
        <f>INDEX('Points ref'!B:B, MATCH($N1846, 'Points ref'!A:A, 0))</f>
        <v>70</v>
      </c>
      <c r="P1846" s="21" t="str">
        <f t="shared" si="180"/>
        <v>[POL] LASKOWSKI, Sebastian (854a4e2a)</v>
      </c>
      <c r="Q1846" s="30">
        <f t="shared" ca="1" si="181"/>
        <v>47</v>
      </c>
    </row>
    <row r="1847" spans="1:17" x14ac:dyDescent="0.2">
      <c r="A1847" t="s">
        <v>4248</v>
      </c>
      <c r="B1847" t="s">
        <v>27</v>
      </c>
      <c r="C1847" t="s">
        <v>4249</v>
      </c>
      <c r="D1847" t="s">
        <v>323</v>
      </c>
      <c r="E1847">
        <v>1</v>
      </c>
      <c r="F1847" s="28">
        <v>29440</v>
      </c>
      <c r="G1847" t="s">
        <v>376</v>
      </c>
      <c r="H1847" t="s">
        <v>51</v>
      </c>
      <c r="I1847">
        <v>2</v>
      </c>
      <c r="J1847" t="s">
        <v>4420</v>
      </c>
      <c r="K1847" s="19" t="str">
        <f t="shared" si="178"/>
        <v>m</v>
      </c>
      <c r="L1847" s="19" t="str">
        <f t="shared" si="172"/>
        <v>Cup</v>
      </c>
      <c r="M1847" s="19" t="str">
        <f t="shared" si="173"/>
        <v>2025</v>
      </c>
      <c r="N1847" s="19" t="str">
        <f t="shared" si="179"/>
        <v>2025 Cup 2</v>
      </c>
      <c r="O1847" s="19">
        <f>INDEX('Points ref'!B:B, MATCH($N1847, 'Points ref'!A:A, 0))</f>
        <v>42</v>
      </c>
      <c r="P1847" s="21" t="str">
        <f t="shared" si="180"/>
        <v>[ITA] AIELLO, Francesco (e4ced888)</v>
      </c>
      <c r="Q1847" s="30">
        <f t="shared" ca="1" si="181"/>
        <v>45</v>
      </c>
    </row>
    <row r="1848" spans="1:17" x14ac:dyDescent="0.2">
      <c r="A1848" t="s">
        <v>1226</v>
      </c>
      <c r="B1848" t="s">
        <v>40</v>
      </c>
      <c r="C1848" t="s">
        <v>1227</v>
      </c>
      <c r="D1848" t="s">
        <v>1228</v>
      </c>
      <c r="E1848">
        <v>1</v>
      </c>
      <c r="F1848" s="28">
        <v>28602</v>
      </c>
      <c r="G1848" t="s">
        <v>376</v>
      </c>
      <c r="H1848" t="s">
        <v>66</v>
      </c>
      <c r="I1848">
        <v>1</v>
      </c>
      <c r="J1848" t="s">
        <v>4420</v>
      </c>
      <c r="K1848" s="19" t="str">
        <f t="shared" si="178"/>
        <v>m</v>
      </c>
      <c r="L1848" s="19" t="str">
        <f t="shared" si="172"/>
        <v>Cup</v>
      </c>
      <c r="M1848" s="19" t="str">
        <f t="shared" si="173"/>
        <v>2025</v>
      </c>
      <c r="N1848" s="19" t="str">
        <f t="shared" si="179"/>
        <v>2025 Cup 1</v>
      </c>
      <c r="O1848" s="19">
        <f>INDEX('Points ref'!B:B, MATCH($N1848, 'Points ref'!A:A, 0))</f>
        <v>70</v>
      </c>
      <c r="P1848" s="21" t="str">
        <f t="shared" si="180"/>
        <v>[POL] GAJDAMAKIN, Radoslaw (8f649386)</v>
      </c>
      <c r="Q1848" s="30">
        <f t="shared" ca="1" si="181"/>
        <v>47</v>
      </c>
    </row>
    <row r="1849" spans="1:17" x14ac:dyDescent="0.2">
      <c r="A1849" t="s">
        <v>4461</v>
      </c>
      <c r="B1849" t="s">
        <v>40</v>
      </c>
      <c r="C1849" t="s">
        <v>4462</v>
      </c>
      <c r="D1849" t="s">
        <v>1740</v>
      </c>
      <c r="E1849">
        <v>1</v>
      </c>
      <c r="F1849" s="28">
        <v>28388</v>
      </c>
      <c r="G1849" t="s">
        <v>376</v>
      </c>
      <c r="H1849" t="s">
        <v>66</v>
      </c>
      <c r="I1849">
        <v>2</v>
      </c>
      <c r="J1849" t="s">
        <v>4420</v>
      </c>
      <c r="K1849" s="19" t="str">
        <f t="shared" si="178"/>
        <v>m</v>
      </c>
      <c r="L1849" s="19" t="str">
        <f t="shared" si="172"/>
        <v>Cup</v>
      </c>
      <c r="M1849" s="19" t="str">
        <f t="shared" si="173"/>
        <v>2025</v>
      </c>
      <c r="N1849" s="19" t="str">
        <f t="shared" si="179"/>
        <v>2025 Cup 2</v>
      </c>
      <c r="O1849" s="19">
        <f>INDEX('Points ref'!B:B, MATCH($N1849, 'Points ref'!A:A, 0))</f>
        <v>42</v>
      </c>
      <c r="P1849" s="21" t="str">
        <f t="shared" si="180"/>
        <v>[POL] KOLODZIEJ, Marcin (8b7824cb)</v>
      </c>
      <c r="Q1849" s="30">
        <f t="shared" ca="1" si="181"/>
        <v>48</v>
      </c>
    </row>
    <row r="1850" spans="1:17" x14ac:dyDescent="0.2">
      <c r="A1850" t="s">
        <v>4463</v>
      </c>
      <c r="B1850" t="s">
        <v>40</v>
      </c>
      <c r="C1850" t="s">
        <v>4464</v>
      </c>
      <c r="D1850" t="s">
        <v>75</v>
      </c>
      <c r="E1850">
        <v>1</v>
      </c>
      <c r="F1850" s="28">
        <v>29236</v>
      </c>
      <c r="G1850" t="s">
        <v>376</v>
      </c>
      <c r="H1850" t="s">
        <v>66</v>
      </c>
      <c r="I1850">
        <v>3</v>
      </c>
      <c r="J1850" t="s">
        <v>4420</v>
      </c>
      <c r="K1850" s="19" t="str">
        <f t="shared" si="178"/>
        <v>m</v>
      </c>
      <c r="L1850" s="19" t="str">
        <f t="shared" si="172"/>
        <v>Cup</v>
      </c>
      <c r="M1850" s="19" t="str">
        <f t="shared" si="173"/>
        <v>2025</v>
      </c>
      <c r="N1850" s="19" t="str">
        <f t="shared" si="179"/>
        <v>2025 Cup 3</v>
      </c>
      <c r="O1850" s="19">
        <f>INDEX('Points ref'!B:B, MATCH($N1850, 'Points ref'!A:A, 0))</f>
        <v>28</v>
      </c>
      <c r="P1850" s="21" t="str">
        <f t="shared" si="180"/>
        <v>[POL] CHMIELNIAK, Piotr (9ed63d3c)</v>
      </c>
      <c r="Q1850" s="30">
        <f t="shared" ca="1" si="181"/>
        <v>45</v>
      </c>
    </row>
    <row r="1851" spans="1:17" x14ac:dyDescent="0.2">
      <c r="A1851" t="s">
        <v>1234</v>
      </c>
      <c r="B1851" t="s">
        <v>487</v>
      </c>
      <c r="C1851" t="s">
        <v>1235</v>
      </c>
      <c r="D1851" t="s">
        <v>1236</v>
      </c>
      <c r="E1851">
        <v>1</v>
      </c>
      <c r="F1851" s="28">
        <v>28145</v>
      </c>
      <c r="G1851" t="s">
        <v>376</v>
      </c>
      <c r="H1851" t="s">
        <v>79</v>
      </c>
      <c r="I1851">
        <v>1</v>
      </c>
      <c r="J1851" t="s">
        <v>4420</v>
      </c>
      <c r="K1851" s="19" t="str">
        <f t="shared" si="178"/>
        <v>m</v>
      </c>
      <c r="L1851" s="19" t="str">
        <f t="shared" si="172"/>
        <v>Cup</v>
      </c>
      <c r="M1851" s="19" t="str">
        <f t="shared" si="173"/>
        <v>2025</v>
      </c>
      <c r="N1851" s="19" t="str">
        <f t="shared" si="179"/>
        <v>2025 Cup 1</v>
      </c>
      <c r="O1851" s="19">
        <f>INDEX('Points ref'!B:B, MATCH($N1851, 'Points ref'!A:A, 0))</f>
        <v>70</v>
      </c>
      <c r="P1851" s="21" t="str">
        <f t="shared" si="180"/>
        <v>[CRO] SANCIC, Josip (97136b93)</v>
      </c>
      <c r="Q1851" s="30">
        <f t="shared" ca="1" si="181"/>
        <v>48</v>
      </c>
    </row>
    <row r="1852" spans="1:17" x14ac:dyDescent="0.2">
      <c r="A1852" t="s">
        <v>1640</v>
      </c>
      <c r="B1852" t="s">
        <v>44</v>
      </c>
      <c r="C1852" t="s">
        <v>1641</v>
      </c>
      <c r="D1852" t="s">
        <v>1642</v>
      </c>
      <c r="E1852">
        <v>1</v>
      </c>
      <c r="F1852" s="28">
        <v>29301</v>
      </c>
      <c r="G1852" t="s">
        <v>376</v>
      </c>
      <c r="H1852" t="s">
        <v>79</v>
      </c>
      <c r="I1852">
        <v>2</v>
      </c>
      <c r="J1852" t="s">
        <v>4420</v>
      </c>
      <c r="K1852" s="19" t="str">
        <f t="shared" si="178"/>
        <v>m</v>
      </c>
      <c r="L1852" s="19" t="str">
        <f t="shared" si="172"/>
        <v>Cup</v>
      </c>
      <c r="M1852" s="19" t="str">
        <f t="shared" si="173"/>
        <v>2025</v>
      </c>
      <c r="N1852" s="19" t="str">
        <f t="shared" si="179"/>
        <v>2025 Cup 2</v>
      </c>
      <c r="O1852" s="19">
        <f>INDEX('Points ref'!B:B, MATCH($N1852, 'Points ref'!A:A, 0))</f>
        <v>42</v>
      </c>
      <c r="P1852" s="21" t="str">
        <f t="shared" si="180"/>
        <v>[BEL] VANHOLLEBEKE, Fabian (4b167bf7)</v>
      </c>
      <c r="Q1852" s="30">
        <f t="shared" ca="1" si="181"/>
        <v>45</v>
      </c>
    </row>
    <row r="1853" spans="1:17" x14ac:dyDescent="0.2">
      <c r="A1853" t="s">
        <v>1760</v>
      </c>
      <c r="B1853" t="s">
        <v>40</v>
      </c>
      <c r="C1853" t="s">
        <v>1761</v>
      </c>
      <c r="D1853" t="s">
        <v>1762</v>
      </c>
      <c r="E1853">
        <v>1</v>
      </c>
      <c r="F1853" s="28">
        <v>29427</v>
      </c>
      <c r="G1853" t="s">
        <v>376</v>
      </c>
      <c r="H1853" t="s">
        <v>79</v>
      </c>
      <c r="I1853">
        <v>3</v>
      </c>
      <c r="J1853" t="s">
        <v>4420</v>
      </c>
      <c r="K1853" s="19" t="str">
        <f t="shared" si="178"/>
        <v>m</v>
      </c>
      <c r="L1853" s="19" t="str">
        <f t="shared" si="172"/>
        <v>Cup</v>
      </c>
      <c r="M1853" s="19" t="str">
        <f t="shared" si="173"/>
        <v>2025</v>
      </c>
      <c r="N1853" s="19" t="str">
        <f t="shared" si="179"/>
        <v>2025 Cup 3</v>
      </c>
      <c r="O1853" s="19">
        <f>INDEX('Points ref'!B:B, MATCH($N1853, 'Points ref'!A:A, 0))</f>
        <v>28</v>
      </c>
      <c r="P1853" s="21" t="str">
        <f t="shared" si="180"/>
        <v>[POL] PRZESTACKI, Damian (36499a69)</v>
      </c>
      <c r="Q1853" s="30">
        <f t="shared" ca="1" si="181"/>
        <v>45</v>
      </c>
    </row>
    <row r="1854" spans="1:17" x14ac:dyDescent="0.2">
      <c r="A1854" t="s">
        <v>4465</v>
      </c>
      <c r="B1854" t="s">
        <v>1470</v>
      </c>
      <c r="C1854" t="s">
        <v>4466</v>
      </c>
      <c r="D1854" t="s">
        <v>4467</v>
      </c>
      <c r="E1854">
        <v>1</v>
      </c>
      <c r="F1854" s="28">
        <v>28681</v>
      </c>
      <c r="G1854" t="s">
        <v>376</v>
      </c>
      <c r="H1854" t="s">
        <v>79</v>
      </c>
      <c r="I1854">
        <v>3</v>
      </c>
      <c r="J1854" t="s">
        <v>4420</v>
      </c>
      <c r="K1854" s="19" t="str">
        <f t="shared" si="178"/>
        <v>m</v>
      </c>
      <c r="L1854" s="19" t="str">
        <f t="shared" si="172"/>
        <v>Cup</v>
      </c>
      <c r="M1854" s="19" t="str">
        <f t="shared" si="173"/>
        <v>2025</v>
      </c>
      <c r="N1854" s="19" t="str">
        <f t="shared" si="179"/>
        <v>2025 Cup 3</v>
      </c>
      <c r="O1854" s="19">
        <f>INDEX('Points ref'!B:B, MATCH($N1854, 'Points ref'!A:A, 0))</f>
        <v>28</v>
      </c>
      <c r="P1854" s="21" t="str">
        <f t="shared" si="180"/>
        <v>[GRE] BARAS, Georgios (5297474a)</v>
      </c>
      <c r="Q1854" s="30">
        <f t="shared" ca="1" si="181"/>
        <v>47</v>
      </c>
    </row>
    <row r="1855" spans="1:17" x14ac:dyDescent="0.2">
      <c r="A1855" t="s">
        <v>431</v>
      </c>
      <c r="B1855" t="s">
        <v>23</v>
      </c>
      <c r="C1855" t="s">
        <v>432</v>
      </c>
      <c r="D1855" t="s">
        <v>433</v>
      </c>
      <c r="E1855">
        <v>1</v>
      </c>
      <c r="F1855" s="28">
        <v>27464</v>
      </c>
      <c r="G1855" t="s">
        <v>376</v>
      </c>
      <c r="H1855" t="s">
        <v>93</v>
      </c>
      <c r="I1855">
        <v>1</v>
      </c>
      <c r="J1855" t="s">
        <v>4420</v>
      </c>
      <c r="K1855" s="19" t="str">
        <f t="shared" si="178"/>
        <v>m</v>
      </c>
      <c r="L1855" s="19" t="str">
        <f t="shared" si="172"/>
        <v>Cup</v>
      </c>
      <c r="M1855" s="19" t="str">
        <f t="shared" si="173"/>
        <v>2025</v>
      </c>
      <c r="N1855" s="19" t="str">
        <f t="shared" si="179"/>
        <v>2025 Cup 1</v>
      </c>
      <c r="O1855" s="19">
        <f>INDEX('Points ref'!B:B, MATCH($N1855, 'Points ref'!A:A, 0))</f>
        <v>70</v>
      </c>
      <c r="P1855" s="21" t="str">
        <f t="shared" si="180"/>
        <v>[CZE] MARTINEK, Roman (923d89f9)</v>
      </c>
      <c r="Q1855" s="30">
        <f t="shared" ca="1" si="181"/>
        <v>50</v>
      </c>
    </row>
    <row r="1856" spans="1:17" x14ac:dyDescent="0.2">
      <c r="A1856" t="s">
        <v>1791</v>
      </c>
      <c r="B1856" t="s">
        <v>40</v>
      </c>
      <c r="C1856" t="s">
        <v>1792</v>
      </c>
      <c r="D1856" t="s">
        <v>570</v>
      </c>
      <c r="E1856">
        <v>1</v>
      </c>
      <c r="F1856" s="28">
        <v>28188</v>
      </c>
      <c r="G1856" t="s">
        <v>376</v>
      </c>
      <c r="H1856" t="s">
        <v>93</v>
      </c>
      <c r="I1856">
        <v>2</v>
      </c>
      <c r="J1856" t="s">
        <v>4420</v>
      </c>
      <c r="K1856" s="19" t="str">
        <f t="shared" si="178"/>
        <v>m</v>
      </c>
      <c r="L1856" s="19" t="str">
        <f t="shared" si="172"/>
        <v>Cup</v>
      </c>
      <c r="M1856" s="19" t="str">
        <f t="shared" si="173"/>
        <v>2025</v>
      </c>
      <c r="N1856" s="19" t="str">
        <f t="shared" si="179"/>
        <v>2025 Cup 2</v>
      </c>
      <c r="O1856" s="19">
        <f>INDEX('Points ref'!B:B, MATCH($N1856, 'Points ref'!A:A, 0))</f>
        <v>42</v>
      </c>
      <c r="P1856" s="21" t="str">
        <f t="shared" si="180"/>
        <v>[POL] RAS, Robert (412836c9)</v>
      </c>
      <c r="Q1856" s="30">
        <f t="shared" ca="1" si="181"/>
        <v>48</v>
      </c>
    </row>
    <row r="1857" spans="1:17" x14ac:dyDescent="0.2">
      <c r="A1857">
        <v>51686516</v>
      </c>
      <c r="B1857" t="s">
        <v>1040</v>
      </c>
      <c r="C1857" t="s">
        <v>4468</v>
      </c>
      <c r="D1857" t="s">
        <v>4469</v>
      </c>
      <c r="E1857">
        <v>1</v>
      </c>
      <c r="F1857" s="28">
        <v>27608</v>
      </c>
      <c r="G1857" t="s">
        <v>376</v>
      </c>
      <c r="H1857" t="s">
        <v>93</v>
      </c>
      <c r="I1857">
        <v>3</v>
      </c>
      <c r="J1857" t="s">
        <v>4420</v>
      </c>
      <c r="K1857" s="19" t="str">
        <f t="shared" si="178"/>
        <v>m</v>
      </c>
      <c r="L1857" s="19" t="str">
        <f t="shared" si="172"/>
        <v>Cup</v>
      </c>
      <c r="M1857" s="19" t="str">
        <f t="shared" si="173"/>
        <v>2025</v>
      </c>
      <c r="N1857" s="19" t="str">
        <f t="shared" si="179"/>
        <v>2025 Cup 3</v>
      </c>
      <c r="O1857" s="19">
        <f>INDEX('Points ref'!B:B, MATCH($N1857, 'Points ref'!A:A, 0))</f>
        <v>28</v>
      </c>
      <c r="P1857" s="21" t="str">
        <f t="shared" si="180"/>
        <v>[TJK] ABDULLOEV, Jahongir (51686516)</v>
      </c>
      <c r="Q1857" s="30">
        <f t="shared" ca="1" si="181"/>
        <v>50</v>
      </c>
    </row>
    <row r="1858" spans="1:17" x14ac:dyDescent="0.2">
      <c r="A1858" t="s">
        <v>1773</v>
      </c>
      <c r="B1858" t="s">
        <v>400</v>
      </c>
      <c r="C1858" t="s">
        <v>1774</v>
      </c>
      <c r="D1858" t="s">
        <v>1775</v>
      </c>
      <c r="E1858">
        <v>1</v>
      </c>
      <c r="F1858" s="28">
        <v>29417</v>
      </c>
      <c r="G1858" t="s">
        <v>376</v>
      </c>
      <c r="H1858" t="s">
        <v>106</v>
      </c>
      <c r="I1858">
        <v>1</v>
      </c>
      <c r="J1858" t="s">
        <v>4420</v>
      </c>
      <c r="K1858" s="19" t="str">
        <f t="shared" si="178"/>
        <v>m</v>
      </c>
      <c r="L1858" s="19" t="str">
        <f t="shared" si="172"/>
        <v>Cup</v>
      </c>
      <c r="M1858" s="19" t="str">
        <f t="shared" si="173"/>
        <v>2025</v>
      </c>
      <c r="N1858" s="19" t="str">
        <f t="shared" si="179"/>
        <v>2025 Cup 1</v>
      </c>
      <c r="O1858" s="19">
        <f>INDEX('Points ref'!B:B, MATCH($N1858, 'Points ref'!A:A, 0))</f>
        <v>70</v>
      </c>
      <c r="P1858" s="21" t="str">
        <f t="shared" si="180"/>
        <v>[SRB] MILANOVIC, NIKOLA (3d8aa9ea)</v>
      </c>
      <c r="Q1858" s="30">
        <f t="shared" ca="1" si="181"/>
        <v>45</v>
      </c>
    </row>
    <row r="1859" spans="1:17" x14ac:dyDescent="0.2">
      <c r="A1859" t="s">
        <v>1658</v>
      </c>
      <c r="B1859" t="s">
        <v>53</v>
      </c>
      <c r="C1859" t="s">
        <v>1659</v>
      </c>
      <c r="D1859" t="s">
        <v>204</v>
      </c>
      <c r="E1859">
        <v>1</v>
      </c>
      <c r="F1859" s="28">
        <v>28010</v>
      </c>
      <c r="G1859" t="s">
        <v>376</v>
      </c>
      <c r="H1859" t="s">
        <v>106</v>
      </c>
      <c r="I1859">
        <v>2</v>
      </c>
      <c r="J1859" t="s">
        <v>4420</v>
      </c>
      <c r="K1859" s="19" t="str">
        <f t="shared" si="178"/>
        <v>m</v>
      </c>
      <c r="L1859" s="19" t="str">
        <f t="shared" si="172"/>
        <v>Cup</v>
      </c>
      <c r="M1859" s="19" t="str">
        <f t="shared" si="173"/>
        <v>2025</v>
      </c>
      <c r="N1859" s="19" t="str">
        <f t="shared" si="179"/>
        <v>2025 Cup 2</v>
      </c>
      <c r="O1859" s="19">
        <f>INDEX('Points ref'!B:B, MATCH($N1859, 'Points ref'!A:A, 0))</f>
        <v>42</v>
      </c>
      <c r="P1859" s="21" t="str">
        <f t="shared" si="180"/>
        <v>[GER] TAEUSCHER, Rene (da44ca84)</v>
      </c>
      <c r="Q1859" s="30">
        <f t="shared" ca="1" si="181"/>
        <v>49</v>
      </c>
    </row>
    <row r="1860" spans="1:17" x14ac:dyDescent="0.2">
      <c r="A1860" t="s">
        <v>4470</v>
      </c>
      <c r="B1860" t="s">
        <v>1900</v>
      </c>
      <c r="C1860" t="s">
        <v>1901</v>
      </c>
      <c r="D1860" t="s">
        <v>4471</v>
      </c>
      <c r="E1860">
        <v>1</v>
      </c>
      <c r="F1860" s="28">
        <v>28245</v>
      </c>
      <c r="G1860" t="s">
        <v>376</v>
      </c>
      <c r="H1860" t="s">
        <v>106</v>
      </c>
      <c r="I1860">
        <v>3</v>
      </c>
      <c r="J1860" t="s">
        <v>4420</v>
      </c>
      <c r="K1860" s="19" t="str">
        <f t="shared" si="178"/>
        <v>m</v>
      </c>
      <c r="L1860" s="19" t="str">
        <f t="shared" ref="L1860:L1923" si="182">IF(ISNUMBER(SEARCH("Cup", $J1860)), "Cup", IF(ISNUMBER(SEARCH("European Judo Championships", $J1860)), "EC", IF(ISNUMBER(SEARCH("World Championships", $J1860)), "WC", "")))</f>
        <v>Cup</v>
      </c>
      <c r="M1860" s="19" t="str">
        <f t="shared" ref="M1860:M1923" si="183">RIGHT($J1860, 4)</f>
        <v>2025</v>
      </c>
      <c r="N1860" s="19" t="str">
        <f t="shared" si="179"/>
        <v>2025 Cup 3</v>
      </c>
      <c r="O1860" s="19">
        <f>INDEX('Points ref'!B:B, MATCH($N1860, 'Points ref'!A:A, 0))</f>
        <v>28</v>
      </c>
      <c r="P1860" s="21" t="str">
        <f t="shared" si="180"/>
        <v>[KOR] JEONG, Wanjun (da48c149)</v>
      </c>
      <c r="Q1860" s="30">
        <f t="shared" ca="1" si="181"/>
        <v>48</v>
      </c>
    </row>
    <row r="1861" spans="1:17" x14ac:dyDescent="0.2">
      <c r="A1861" t="s">
        <v>1796</v>
      </c>
      <c r="B1861" t="s">
        <v>40</v>
      </c>
      <c r="C1861" t="s">
        <v>1797</v>
      </c>
      <c r="D1861" t="s">
        <v>1740</v>
      </c>
      <c r="E1861">
        <v>1</v>
      </c>
      <c r="F1861" s="28">
        <v>26809</v>
      </c>
      <c r="G1861" t="s">
        <v>511</v>
      </c>
      <c r="H1861" t="s">
        <v>20</v>
      </c>
      <c r="I1861">
        <v>1</v>
      </c>
      <c r="J1861" t="s">
        <v>4420</v>
      </c>
      <c r="K1861" s="19" t="str">
        <f t="shared" si="178"/>
        <v>m</v>
      </c>
      <c r="L1861" s="19" t="str">
        <f t="shared" si="182"/>
        <v>Cup</v>
      </c>
      <c r="M1861" s="19" t="str">
        <f t="shared" si="183"/>
        <v>2025</v>
      </c>
      <c r="N1861" s="19" t="str">
        <f t="shared" si="179"/>
        <v>2025 Cup 1</v>
      </c>
      <c r="O1861" s="19">
        <f>INDEX('Points ref'!B:B, MATCH($N1861, 'Points ref'!A:A, 0))</f>
        <v>70</v>
      </c>
      <c r="P1861" s="21" t="str">
        <f t="shared" si="180"/>
        <v>[POL] PINTARA, Marcin (d42ae73a)</v>
      </c>
      <c r="Q1861" s="30">
        <f t="shared" ca="1" si="181"/>
        <v>52</v>
      </c>
    </row>
    <row r="1862" spans="1:17" x14ac:dyDescent="0.2">
      <c r="A1862" t="s">
        <v>4472</v>
      </c>
      <c r="B1862" t="s">
        <v>27</v>
      </c>
      <c r="C1862" t="s">
        <v>4473</v>
      </c>
      <c r="D1862" t="s">
        <v>439</v>
      </c>
      <c r="E1862">
        <v>1</v>
      </c>
      <c r="F1862" s="28">
        <v>25000</v>
      </c>
      <c r="G1862" t="s">
        <v>511</v>
      </c>
      <c r="H1862" t="s">
        <v>20</v>
      </c>
      <c r="I1862">
        <v>2</v>
      </c>
      <c r="J1862" t="s">
        <v>4420</v>
      </c>
      <c r="K1862" s="19" t="str">
        <f t="shared" si="178"/>
        <v>m</v>
      </c>
      <c r="L1862" s="19" t="str">
        <f t="shared" si="182"/>
        <v>Cup</v>
      </c>
      <c r="M1862" s="19" t="str">
        <f t="shared" si="183"/>
        <v>2025</v>
      </c>
      <c r="N1862" s="19" t="str">
        <f t="shared" si="179"/>
        <v>2025 Cup 2</v>
      </c>
      <c r="O1862" s="19">
        <f>INDEX('Points ref'!B:B, MATCH($N1862, 'Points ref'!A:A, 0))</f>
        <v>42</v>
      </c>
      <c r="P1862" s="21" t="str">
        <f t="shared" si="180"/>
        <v>[ITA] LO MONACO, Antonio (c182ee74)</v>
      </c>
      <c r="Q1862" s="30">
        <f t="shared" ca="1" si="181"/>
        <v>57</v>
      </c>
    </row>
    <row r="1863" spans="1:17" x14ac:dyDescent="0.2">
      <c r="A1863" t="s">
        <v>535</v>
      </c>
      <c r="B1863" t="s">
        <v>536</v>
      </c>
      <c r="C1863" t="s">
        <v>537</v>
      </c>
      <c r="D1863" t="s">
        <v>538</v>
      </c>
      <c r="E1863">
        <v>1</v>
      </c>
      <c r="F1863" s="28">
        <v>26204</v>
      </c>
      <c r="G1863" t="s">
        <v>511</v>
      </c>
      <c r="H1863" t="s">
        <v>51</v>
      </c>
      <c r="I1863">
        <v>1</v>
      </c>
      <c r="J1863" t="s">
        <v>4420</v>
      </c>
      <c r="K1863" s="19" t="str">
        <f t="shared" si="178"/>
        <v>m</v>
      </c>
      <c r="L1863" s="19" t="str">
        <f t="shared" si="182"/>
        <v>Cup</v>
      </c>
      <c r="M1863" s="19" t="str">
        <f t="shared" si="183"/>
        <v>2025</v>
      </c>
      <c r="N1863" s="19" t="str">
        <f t="shared" si="179"/>
        <v>2025 Cup 1</v>
      </c>
      <c r="O1863" s="19">
        <f>INDEX('Points ref'!B:B, MATCH($N1863, 'Points ref'!A:A, 0))</f>
        <v>70</v>
      </c>
      <c r="P1863" s="21" t="str">
        <f t="shared" si="180"/>
        <v>[UKR] TUDAN, Vasyl (c6959afd)</v>
      </c>
      <c r="Q1863" s="30">
        <f t="shared" ca="1" si="181"/>
        <v>54</v>
      </c>
    </row>
    <row r="1864" spans="1:17" x14ac:dyDescent="0.2">
      <c r="A1864" t="s">
        <v>4474</v>
      </c>
      <c r="B1864" t="s">
        <v>16</v>
      </c>
      <c r="C1864" t="s">
        <v>4475</v>
      </c>
      <c r="D1864" t="s">
        <v>4476</v>
      </c>
      <c r="E1864">
        <v>1</v>
      </c>
      <c r="F1864" s="28">
        <v>27292</v>
      </c>
      <c r="G1864" t="s">
        <v>511</v>
      </c>
      <c r="H1864" t="s">
        <v>51</v>
      </c>
      <c r="I1864">
        <v>2</v>
      </c>
      <c r="J1864" t="s">
        <v>4420</v>
      </c>
      <c r="K1864" s="19" t="str">
        <f t="shared" si="178"/>
        <v>m</v>
      </c>
      <c r="L1864" s="19" t="str">
        <f t="shared" si="182"/>
        <v>Cup</v>
      </c>
      <c r="M1864" s="19" t="str">
        <f t="shared" si="183"/>
        <v>2025</v>
      </c>
      <c r="N1864" s="19" t="str">
        <f t="shared" si="179"/>
        <v>2025 Cup 2</v>
      </c>
      <c r="O1864" s="19">
        <f>INDEX('Points ref'!B:B, MATCH($N1864, 'Points ref'!A:A, 0))</f>
        <v>42</v>
      </c>
      <c r="P1864" s="21" t="str">
        <f t="shared" si="180"/>
        <v>[FRA] LEYS, DAVID (bfda7b91)</v>
      </c>
      <c r="Q1864" s="30">
        <f t="shared" ca="1" si="181"/>
        <v>51</v>
      </c>
    </row>
    <row r="1865" spans="1:17" x14ac:dyDescent="0.2">
      <c r="A1865" t="s">
        <v>4477</v>
      </c>
      <c r="B1865" t="s">
        <v>27</v>
      </c>
      <c r="C1865" t="s">
        <v>4478</v>
      </c>
      <c r="D1865" t="s">
        <v>439</v>
      </c>
      <c r="E1865">
        <v>1</v>
      </c>
      <c r="F1865" s="28">
        <v>26530</v>
      </c>
      <c r="G1865" t="s">
        <v>511</v>
      </c>
      <c r="H1865" t="s">
        <v>51</v>
      </c>
      <c r="I1865">
        <v>3</v>
      </c>
      <c r="J1865" t="s">
        <v>4420</v>
      </c>
      <c r="K1865" s="19" t="str">
        <f t="shared" si="178"/>
        <v>m</v>
      </c>
      <c r="L1865" s="19" t="str">
        <f t="shared" si="182"/>
        <v>Cup</v>
      </c>
      <c r="M1865" s="19" t="str">
        <f t="shared" si="183"/>
        <v>2025</v>
      </c>
      <c r="N1865" s="19" t="str">
        <f t="shared" si="179"/>
        <v>2025 Cup 3</v>
      </c>
      <c r="O1865" s="19">
        <f>INDEX('Points ref'!B:B, MATCH($N1865, 'Points ref'!A:A, 0))</f>
        <v>28</v>
      </c>
      <c r="P1865" s="21" t="str">
        <f t="shared" si="180"/>
        <v>[ITA] D ARRIGO, Antonio (5d5ec969)</v>
      </c>
      <c r="Q1865" s="30">
        <f t="shared" ca="1" si="181"/>
        <v>53</v>
      </c>
    </row>
    <row r="1866" spans="1:17" x14ac:dyDescent="0.2">
      <c r="A1866">
        <v>18248349</v>
      </c>
      <c r="B1866" t="s">
        <v>40</v>
      </c>
      <c r="C1866" t="s">
        <v>426</v>
      </c>
      <c r="D1866" t="s">
        <v>427</v>
      </c>
      <c r="E1866">
        <v>1</v>
      </c>
      <c r="F1866" s="28">
        <v>27072</v>
      </c>
      <c r="G1866" t="s">
        <v>511</v>
      </c>
      <c r="H1866" t="s">
        <v>66</v>
      </c>
      <c r="I1866">
        <v>1</v>
      </c>
      <c r="J1866" t="s">
        <v>4420</v>
      </c>
      <c r="K1866" s="19" t="str">
        <f t="shared" si="178"/>
        <v>m</v>
      </c>
      <c r="L1866" s="19" t="str">
        <f t="shared" si="182"/>
        <v>Cup</v>
      </c>
      <c r="M1866" s="19" t="str">
        <f t="shared" si="183"/>
        <v>2025</v>
      </c>
      <c r="N1866" s="19" t="str">
        <f t="shared" si="179"/>
        <v>2025 Cup 1</v>
      </c>
      <c r="O1866" s="19">
        <f>INDEX('Points ref'!B:B, MATCH($N1866, 'Points ref'!A:A, 0))</f>
        <v>70</v>
      </c>
      <c r="P1866" s="21" t="str">
        <f t="shared" si="180"/>
        <v>[POL] BANASZAK, Waldemar (18248349)</v>
      </c>
      <c r="Q1866" s="30">
        <f t="shared" ca="1" si="181"/>
        <v>51</v>
      </c>
    </row>
    <row r="1867" spans="1:17" x14ac:dyDescent="0.2">
      <c r="A1867" t="s">
        <v>4345</v>
      </c>
      <c r="B1867" t="s">
        <v>1314</v>
      </c>
      <c r="C1867" t="s">
        <v>4346</v>
      </c>
      <c r="D1867" t="s">
        <v>4347</v>
      </c>
      <c r="E1867">
        <v>1</v>
      </c>
      <c r="F1867" s="28">
        <v>26096</v>
      </c>
      <c r="G1867" t="s">
        <v>511</v>
      </c>
      <c r="H1867" t="s">
        <v>66</v>
      </c>
      <c r="I1867">
        <v>2</v>
      </c>
      <c r="J1867" t="s">
        <v>4420</v>
      </c>
      <c r="K1867" s="19" t="str">
        <f t="shared" si="178"/>
        <v>m</v>
      </c>
      <c r="L1867" s="19" t="str">
        <f t="shared" si="182"/>
        <v>Cup</v>
      </c>
      <c r="M1867" s="19" t="str">
        <f t="shared" si="183"/>
        <v>2025</v>
      </c>
      <c r="N1867" s="19" t="str">
        <f t="shared" si="179"/>
        <v>2025 Cup 2</v>
      </c>
      <c r="O1867" s="19">
        <f>INDEX('Points ref'!B:B, MATCH($N1867, 'Points ref'!A:A, 0))</f>
        <v>42</v>
      </c>
      <c r="P1867" s="21" t="str">
        <f t="shared" si="180"/>
        <v>[TUR] BUYUKYORUK, Ali Tarkan (f63ca111)</v>
      </c>
      <c r="Q1867" s="30">
        <f t="shared" ca="1" si="181"/>
        <v>54</v>
      </c>
    </row>
    <row r="1868" spans="1:17" x14ac:dyDescent="0.2">
      <c r="A1868" t="s">
        <v>4479</v>
      </c>
      <c r="B1868" t="s">
        <v>1470</v>
      </c>
      <c r="C1868" t="s">
        <v>4480</v>
      </c>
      <c r="D1868" t="s">
        <v>289</v>
      </c>
      <c r="E1868">
        <v>1</v>
      </c>
      <c r="F1868" s="28">
        <v>26730</v>
      </c>
      <c r="G1868" t="s">
        <v>511</v>
      </c>
      <c r="H1868" t="s">
        <v>66</v>
      </c>
      <c r="I1868">
        <v>3</v>
      </c>
      <c r="J1868" t="s">
        <v>4420</v>
      </c>
      <c r="K1868" s="19" t="str">
        <f t="shared" ref="K1868:K1927" si="184">IF(MID(G1868,LEN($G1868)-1,1)="M","m","w")</f>
        <v>m</v>
      </c>
      <c r="L1868" s="19" t="str">
        <f t="shared" si="182"/>
        <v>Cup</v>
      </c>
      <c r="M1868" s="19" t="str">
        <f t="shared" si="183"/>
        <v>2025</v>
      </c>
      <c r="N1868" s="19" t="str">
        <f t="shared" ref="N1868:N1927" si="185">M1868&amp;" "&amp;L1868&amp;" "&amp;I1868</f>
        <v>2025 Cup 3</v>
      </c>
      <c r="O1868" s="19">
        <f>INDEX('Points ref'!B:B, MATCH($N1868, 'Points ref'!A:A, 0))</f>
        <v>28</v>
      </c>
      <c r="P1868" s="21" t="str">
        <f t="shared" ref="P1868:P1927" si="186">"["&amp;B1868&amp;"] "&amp;C1868&amp;", "&amp;D1868&amp;" ("&amp;A1868&amp;")"</f>
        <v>[GRE] KALMOUKIDIS, Andreas (3bab3b9c)</v>
      </c>
      <c r="Q1868" s="30">
        <f t="shared" ref="Q1868:Q1927" ca="1" si="187">YEAR(TODAY())-YEAR(F1868)</f>
        <v>52</v>
      </c>
    </row>
    <row r="1869" spans="1:17" x14ac:dyDescent="0.2">
      <c r="A1869" t="s">
        <v>4481</v>
      </c>
      <c r="B1869" t="s">
        <v>536</v>
      </c>
      <c r="C1869" t="s">
        <v>4482</v>
      </c>
      <c r="D1869" t="s">
        <v>4483</v>
      </c>
      <c r="E1869">
        <v>1</v>
      </c>
      <c r="F1869" s="28">
        <v>26860</v>
      </c>
      <c r="G1869" t="s">
        <v>511</v>
      </c>
      <c r="H1869" t="s">
        <v>66</v>
      </c>
      <c r="I1869">
        <v>3</v>
      </c>
      <c r="J1869" t="s">
        <v>4420</v>
      </c>
      <c r="K1869" s="19" t="str">
        <f t="shared" si="184"/>
        <v>m</v>
      </c>
      <c r="L1869" s="19" t="str">
        <f t="shared" si="182"/>
        <v>Cup</v>
      </c>
      <c r="M1869" s="19" t="str">
        <f t="shared" si="183"/>
        <v>2025</v>
      </c>
      <c r="N1869" s="19" t="str">
        <f t="shared" si="185"/>
        <v>2025 Cup 3</v>
      </c>
      <c r="O1869" s="19">
        <f>INDEX('Points ref'!B:B, MATCH($N1869, 'Points ref'!A:A, 0))</f>
        <v>28</v>
      </c>
      <c r="P1869" s="21" t="str">
        <f t="shared" si="186"/>
        <v>[UKR] PROKOPETS, Anatolii (a9f1b656)</v>
      </c>
      <c r="Q1869" s="30">
        <f t="shared" ca="1" si="187"/>
        <v>52</v>
      </c>
    </row>
    <row r="1870" spans="1:17" x14ac:dyDescent="0.2">
      <c r="A1870" t="s">
        <v>4484</v>
      </c>
      <c r="B1870" t="s">
        <v>1314</v>
      </c>
      <c r="C1870" t="s">
        <v>4485</v>
      </c>
      <c r="D1870" t="s">
        <v>4486</v>
      </c>
      <c r="E1870">
        <v>1</v>
      </c>
      <c r="F1870" s="28">
        <v>27741</v>
      </c>
      <c r="G1870" t="s">
        <v>511</v>
      </c>
      <c r="H1870" t="s">
        <v>79</v>
      </c>
      <c r="I1870">
        <v>1</v>
      </c>
      <c r="J1870" t="s">
        <v>4420</v>
      </c>
      <c r="K1870" s="19" t="str">
        <f t="shared" si="184"/>
        <v>m</v>
      </c>
      <c r="L1870" s="19" t="str">
        <f t="shared" si="182"/>
        <v>Cup</v>
      </c>
      <c r="M1870" s="19" t="str">
        <f t="shared" si="183"/>
        <v>2025</v>
      </c>
      <c r="N1870" s="19" t="str">
        <f t="shared" si="185"/>
        <v>2025 Cup 1</v>
      </c>
      <c r="O1870" s="19">
        <f>INDEX('Points ref'!B:B, MATCH($N1870, 'Points ref'!A:A, 0))</f>
        <v>70</v>
      </c>
      <c r="P1870" s="21" t="str">
        <f t="shared" si="186"/>
        <v>[TUR] CELIK, Gokhan (b7f7b37b)</v>
      </c>
      <c r="Q1870" s="30">
        <f t="shared" ca="1" si="187"/>
        <v>50</v>
      </c>
    </row>
    <row r="1871" spans="1:17" x14ac:dyDescent="0.2">
      <c r="A1871" t="s">
        <v>4487</v>
      </c>
      <c r="B1871" t="s">
        <v>23</v>
      </c>
      <c r="C1871" t="s">
        <v>4488</v>
      </c>
      <c r="D1871" t="s">
        <v>4489</v>
      </c>
      <c r="E1871">
        <v>1</v>
      </c>
      <c r="F1871" s="28">
        <v>27470</v>
      </c>
      <c r="G1871" t="s">
        <v>511</v>
      </c>
      <c r="H1871" t="s">
        <v>79</v>
      </c>
      <c r="I1871">
        <v>2</v>
      </c>
      <c r="J1871" t="s">
        <v>4420</v>
      </c>
      <c r="K1871" s="19" t="str">
        <f t="shared" si="184"/>
        <v>m</v>
      </c>
      <c r="L1871" s="19" t="str">
        <f t="shared" si="182"/>
        <v>Cup</v>
      </c>
      <c r="M1871" s="19" t="str">
        <f t="shared" si="183"/>
        <v>2025</v>
      </c>
      <c r="N1871" s="19" t="str">
        <f t="shared" si="185"/>
        <v>2025 Cup 2</v>
      </c>
      <c r="O1871" s="19">
        <f>INDEX('Points ref'!B:B, MATCH($N1871, 'Points ref'!A:A, 0))</f>
        <v>42</v>
      </c>
      <c r="P1871" s="21" t="str">
        <f t="shared" si="186"/>
        <v>[CZE] CHLEBOVY, Arnold (43a7fac2)</v>
      </c>
      <c r="Q1871" s="30">
        <f t="shared" ca="1" si="187"/>
        <v>50</v>
      </c>
    </row>
    <row r="1872" spans="1:17" x14ac:dyDescent="0.2">
      <c r="A1872" s="29" t="s">
        <v>581</v>
      </c>
      <c r="B1872" t="s">
        <v>53</v>
      </c>
      <c r="C1872" t="s">
        <v>582</v>
      </c>
      <c r="D1872" t="s">
        <v>583</v>
      </c>
      <c r="E1872">
        <v>1</v>
      </c>
      <c r="F1872" s="28">
        <v>25986</v>
      </c>
      <c r="G1872" t="s">
        <v>511</v>
      </c>
      <c r="H1872" t="s">
        <v>106</v>
      </c>
      <c r="I1872">
        <v>1</v>
      </c>
      <c r="J1872" t="s">
        <v>4420</v>
      </c>
      <c r="K1872" s="19" t="str">
        <f t="shared" si="184"/>
        <v>m</v>
      </c>
      <c r="L1872" s="19" t="str">
        <f t="shared" si="182"/>
        <v>Cup</v>
      </c>
      <c r="M1872" s="19" t="str">
        <f t="shared" si="183"/>
        <v>2025</v>
      </c>
      <c r="N1872" s="19" t="str">
        <f t="shared" si="185"/>
        <v>2025 Cup 1</v>
      </c>
      <c r="O1872" s="19">
        <f>INDEX('Points ref'!B:B, MATCH($N1872, 'Points ref'!A:A, 0))</f>
        <v>70</v>
      </c>
      <c r="P1872" s="21" t="str">
        <f t="shared" si="186"/>
        <v>[GER] BISCHOF, Jens Peter (15e95532)</v>
      </c>
      <c r="Q1872" s="30">
        <f t="shared" ca="1" si="187"/>
        <v>54</v>
      </c>
    </row>
    <row r="1873" spans="1:17" x14ac:dyDescent="0.2">
      <c r="A1873" t="s">
        <v>1899</v>
      </c>
      <c r="B1873" t="s">
        <v>1900</v>
      </c>
      <c r="C1873" t="s">
        <v>1901</v>
      </c>
      <c r="D1873" t="s">
        <v>1902</v>
      </c>
      <c r="E1873">
        <v>1</v>
      </c>
      <c r="F1873" s="28">
        <v>27396</v>
      </c>
      <c r="G1873" t="s">
        <v>511</v>
      </c>
      <c r="H1873" t="s">
        <v>106</v>
      </c>
      <c r="I1873">
        <v>2</v>
      </c>
      <c r="J1873" t="s">
        <v>4420</v>
      </c>
      <c r="K1873" s="19" t="str">
        <f t="shared" si="184"/>
        <v>m</v>
      </c>
      <c r="L1873" s="19" t="str">
        <f t="shared" si="182"/>
        <v>Cup</v>
      </c>
      <c r="M1873" s="19" t="str">
        <f t="shared" si="183"/>
        <v>2025</v>
      </c>
      <c r="N1873" s="19" t="str">
        <f t="shared" si="185"/>
        <v>2025 Cup 2</v>
      </c>
      <c r="O1873" s="19">
        <f>INDEX('Points ref'!B:B, MATCH($N1873, 'Points ref'!A:A, 0))</f>
        <v>42</v>
      </c>
      <c r="P1873" s="21" t="str">
        <f t="shared" si="186"/>
        <v>[KOR] JEONG, Wanki (264927c6)</v>
      </c>
      <c r="Q1873" s="30">
        <f t="shared" ca="1" si="187"/>
        <v>50</v>
      </c>
    </row>
    <row r="1874" spans="1:17" x14ac:dyDescent="0.2">
      <c r="A1874" t="s">
        <v>1663</v>
      </c>
      <c r="B1874" t="s">
        <v>23</v>
      </c>
      <c r="C1874" t="s">
        <v>1664</v>
      </c>
      <c r="D1874" t="s">
        <v>531</v>
      </c>
      <c r="E1874">
        <v>1</v>
      </c>
      <c r="F1874" s="28">
        <v>25745</v>
      </c>
      <c r="G1874" t="s">
        <v>608</v>
      </c>
      <c r="H1874" t="s">
        <v>34</v>
      </c>
      <c r="I1874">
        <v>1</v>
      </c>
      <c r="J1874" t="s">
        <v>4420</v>
      </c>
      <c r="K1874" s="19" t="str">
        <f t="shared" si="184"/>
        <v>m</v>
      </c>
      <c r="L1874" s="19" t="str">
        <f t="shared" si="182"/>
        <v>Cup</v>
      </c>
      <c r="M1874" s="19" t="str">
        <f t="shared" si="183"/>
        <v>2025</v>
      </c>
      <c r="N1874" s="19" t="str">
        <f t="shared" si="185"/>
        <v>2025 Cup 1</v>
      </c>
      <c r="O1874" s="19">
        <f>INDEX('Points ref'!B:B, MATCH($N1874, 'Points ref'!A:A, 0))</f>
        <v>70</v>
      </c>
      <c r="P1874" s="21" t="str">
        <f t="shared" si="186"/>
        <v>[CZE] KOLESAR, Peter (6f9664a7)</v>
      </c>
      <c r="Q1874" s="30">
        <f t="shared" ca="1" si="187"/>
        <v>55</v>
      </c>
    </row>
    <row r="1875" spans="1:17" x14ac:dyDescent="0.2">
      <c r="A1875" t="s">
        <v>525</v>
      </c>
      <c r="B1875" t="s">
        <v>40</v>
      </c>
      <c r="C1875" t="s">
        <v>526</v>
      </c>
      <c r="D1875" t="s">
        <v>300</v>
      </c>
      <c r="E1875">
        <v>1</v>
      </c>
      <c r="F1875" s="28">
        <v>25732</v>
      </c>
      <c r="G1875" t="s">
        <v>608</v>
      </c>
      <c r="H1875" t="s">
        <v>34</v>
      </c>
      <c r="I1875">
        <v>2</v>
      </c>
      <c r="J1875" t="s">
        <v>4420</v>
      </c>
      <c r="K1875" s="19" t="str">
        <f t="shared" si="184"/>
        <v>m</v>
      </c>
      <c r="L1875" s="19" t="str">
        <f t="shared" si="182"/>
        <v>Cup</v>
      </c>
      <c r="M1875" s="19" t="str">
        <f t="shared" si="183"/>
        <v>2025</v>
      </c>
      <c r="N1875" s="19" t="str">
        <f t="shared" si="185"/>
        <v>2025 Cup 2</v>
      </c>
      <c r="O1875" s="19">
        <f>INDEX('Points ref'!B:B, MATCH($N1875, 'Points ref'!A:A, 0))</f>
        <v>42</v>
      </c>
      <c r="P1875" s="21" t="str">
        <f t="shared" si="186"/>
        <v>[POL] CZUPRYNA, Krzysztof (f1743984)</v>
      </c>
      <c r="Q1875" s="30">
        <f t="shared" ca="1" si="187"/>
        <v>55</v>
      </c>
    </row>
    <row r="1876" spans="1:17" x14ac:dyDescent="0.2">
      <c r="A1876" t="s">
        <v>639</v>
      </c>
      <c r="B1876" t="s">
        <v>27</v>
      </c>
      <c r="C1876" t="s">
        <v>640</v>
      </c>
      <c r="D1876" t="s">
        <v>641</v>
      </c>
      <c r="E1876">
        <v>1</v>
      </c>
      <c r="F1876" s="28">
        <v>24847</v>
      </c>
      <c r="G1876" t="s">
        <v>608</v>
      </c>
      <c r="H1876" t="s">
        <v>66</v>
      </c>
      <c r="I1876">
        <v>1</v>
      </c>
      <c r="J1876" t="s">
        <v>4420</v>
      </c>
      <c r="K1876" s="19" t="str">
        <f t="shared" si="184"/>
        <v>m</v>
      </c>
      <c r="L1876" s="19" t="str">
        <f t="shared" si="182"/>
        <v>Cup</v>
      </c>
      <c r="M1876" s="19" t="str">
        <f t="shared" si="183"/>
        <v>2025</v>
      </c>
      <c r="N1876" s="19" t="str">
        <f t="shared" si="185"/>
        <v>2025 Cup 1</v>
      </c>
      <c r="O1876" s="19">
        <f>INDEX('Points ref'!B:B, MATCH($N1876, 'Points ref'!A:A, 0))</f>
        <v>70</v>
      </c>
      <c r="P1876" s="21" t="str">
        <f t="shared" si="186"/>
        <v>[ITA] MARVERTI, Fernando (6f185a92)</v>
      </c>
      <c r="Q1876" s="30">
        <f t="shared" ca="1" si="187"/>
        <v>57</v>
      </c>
    </row>
    <row r="1877" spans="1:17" x14ac:dyDescent="0.2">
      <c r="A1877" t="s">
        <v>1373</v>
      </c>
      <c r="B1877" t="s">
        <v>40</v>
      </c>
      <c r="C1877" t="s">
        <v>1374</v>
      </c>
      <c r="D1877" t="s">
        <v>1375</v>
      </c>
      <c r="E1877">
        <v>1</v>
      </c>
      <c r="F1877" s="28">
        <v>24226</v>
      </c>
      <c r="G1877" t="s">
        <v>608</v>
      </c>
      <c r="H1877" t="s">
        <v>66</v>
      </c>
      <c r="I1877">
        <v>2</v>
      </c>
      <c r="J1877" t="s">
        <v>4420</v>
      </c>
      <c r="K1877" s="19" t="str">
        <f t="shared" si="184"/>
        <v>m</v>
      </c>
      <c r="L1877" s="19" t="str">
        <f t="shared" si="182"/>
        <v>Cup</v>
      </c>
      <c r="M1877" s="19" t="str">
        <f t="shared" si="183"/>
        <v>2025</v>
      </c>
      <c r="N1877" s="19" t="str">
        <f t="shared" si="185"/>
        <v>2025 Cup 2</v>
      </c>
      <c r="O1877" s="19">
        <f>INDEX('Points ref'!B:B, MATCH($N1877, 'Points ref'!A:A, 0))</f>
        <v>42</v>
      </c>
      <c r="P1877" s="21" t="str">
        <f t="shared" si="186"/>
        <v>[POL] PAWLOWSKI, Dariusz (d7f48486)</v>
      </c>
      <c r="Q1877" s="30">
        <f t="shared" ca="1" si="187"/>
        <v>59</v>
      </c>
    </row>
    <row r="1878" spans="1:17" x14ac:dyDescent="0.2">
      <c r="A1878" t="s">
        <v>4490</v>
      </c>
      <c r="B1878" t="s">
        <v>40</v>
      </c>
      <c r="C1878" t="s">
        <v>4491</v>
      </c>
      <c r="D1878" t="s">
        <v>42</v>
      </c>
      <c r="E1878">
        <v>1</v>
      </c>
      <c r="F1878" s="28">
        <v>24761</v>
      </c>
      <c r="G1878" t="s">
        <v>608</v>
      </c>
      <c r="H1878" t="s">
        <v>66</v>
      </c>
      <c r="I1878">
        <v>3</v>
      </c>
      <c r="J1878" t="s">
        <v>4420</v>
      </c>
      <c r="K1878" s="19" t="str">
        <f t="shared" si="184"/>
        <v>m</v>
      </c>
      <c r="L1878" s="19" t="str">
        <f t="shared" si="182"/>
        <v>Cup</v>
      </c>
      <c r="M1878" s="19" t="str">
        <f t="shared" si="183"/>
        <v>2025</v>
      </c>
      <c r="N1878" s="19" t="str">
        <f t="shared" si="185"/>
        <v>2025 Cup 3</v>
      </c>
      <c r="O1878" s="19">
        <f>INDEX('Points ref'!B:B, MATCH($N1878, 'Points ref'!A:A, 0))</f>
        <v>28</v>
      </c>
      <c r="P1878" s="21" t="str">
        <f t="shared" si="186"/>
        <v>[POL] SALISZ, Andrzej (44664b2b)</v>
      </c>
      <c r="Q1878" s="30">
        <f t="shared" ca="1" si="187"/>
        <v>58</v>
      </c>
    </row>
    <row r="1879" spans="1:17" x14ac:dyDescent="0.2">
      <c r="A1879" t="s">
        <v>4492</v>
      </c>
      <c r="B1879" t="s">
        <v>16</v>
      </c>
      <c r="C1879" t="s">
        <v>4493</v>
      </c>
      <c r="D1879" t="s">
        <v>1291</v>
      </c>
      <c r="E1879">
        <v>1</v>
      </c>
      <c r="F1879" s="28">
        <v>24129</v>
      </c>
      <c r="G1879" t="s">
        <v>608</v>
      </c>
      <c r="H1879" t="s">
        <v>93</v>
      </c>
      <c r="I1879">
        <v>1</v>
      </c>
      <c r="J1879" t="s">
        <v>4420</v>
      </c>
      <c r="K1879" s="19" t="str">
        <f t="shared" si="184"/>
        <v>m</v>
      </c>
      <c r="L1879" s="19" t="str">
        <f t="shared" si="182"/>
        <v>Cup</v>
      </c>
      <c r="M1879" s="19" t="str">
        <f t="shared" si="183"/>
        <v>2025</v>
      </c>
      <c r="N1879" s="19" t="str">
        <f t="shared" si="185"/>
        <v>2025 Cup 1</v>
      </c>
      <c r="O1879" s="19">
        <f>INDEX('Points ref'!B:B, MATCH($N1879, 'Points ref'!A:A, 0))</f>
        <v>70</v>
      </c>
      <c r="P1879" s="21" t="str">
        <f t="shared" si="186"/>
        <v>[FRA] SALVERY, Frederic (f35b4afc)</v>
      </c>
      <c r="Q1879" s="30">
        <f t="shared" ca="1" si="187"/>
        <v>59</v>
      </c>
    </row>
    <row r="1880" spans="1:17" x14ac:dyDescent="0.2">
      <c r="A1880" t="s">
        <v>1693</v>
      </c>
      <c r="B1880" t="s">
        <v>536</v>
      </c>
      <c r="C1880" t="s">
        <v>537</v>
      </c>
      <c r="D1880" t="s">
        <v>620</v>
      </c>
      <c r="E1880">
        <v>1</v>
      </c>
      <c r="F1880" s="28">
        <v>24978</v>
      </c>
      <c r="G1880" t="s">
        <v>608</v>
      </c>
      <c r="H1880" t="s">
        <v>93</v>
      </c>
      <c r="I1880">
        <v>2</v>
      </c>
      <c r="J1880" t="s">
        <v>4420</v>
      </c>
      <c r="K1880" s="19" t="str">
        <f t="shared" si="184"/>
        <v>m</v>
      </c>
      <c r="L1880" s="19" t="str">
        <f t="shared" si="182"/>
        <v>Cup</v>
      </c>
      <c r="M1880" s="19" t="str">
        <f t="shared" si="183"/>
        <v>2025</v>
      </c>
      <c r="N1880" s="19" t="str">
        <f t="shared" si="185"/>
        <v>2025 Cup 2</v>
      </c>
      <c r="O1880" s="19">
        <f>INDEX('Points ref'!B:B, MATCH($N1880, 'Points ref'!A:A, 0))</f>
        <v>42</v>
      </c>
      <c r="P1880" s="21" t="str">
        <f t="shared" si="186"/>
        <v>[UKR] TUDAN, Mykola (6f63e4c8)</v>
      </c>
      <c r="Q1880" s="30">
        <f t="shared" ca="1" si="187"/>
        <v>57</v>
      </c>
    </row>
    <row r="1881" spans="1:17" x14ac:dyDescent="0.2">
      <c r="A1881" t="s">
        <v>4275</v>
      </c>
      <c r="B1881" t="s">
        <v>40</v>
      </c>
      <c r="C1881" t="s">
        <v>4276</v>
      </c>
      <c r="D1881" t="s">
        <v>75</v>
      </c>
      <c r="E1881">
        <v>1</v>
      </c>
      <c r="F1881" s="28">
        <v>24378</v>
      </c>
      <c r="G1881" t="s">
        <v>608</v>
      </c>
      <c r="H1881" t="s">
        <v>93</v>
      </c>
      <c r="I1881">
        <v>3</v>
      </c>
      <c r="J1881" t="s">
        <v>4420</v>
      </c>
      <c r="K1881" s="19" t="str">
        <f t="shared" si="184"/>
        <v>m</v>
      </c>
      <c r="L1881" s="19" t="str">
        <f t="shared" si="182"/>
        <v>Cup</v>
      </c>
      <c r="M1881" s="19" t="str">
        <f t="shared" si="183"/>
        <v>2025</v>
      </c>
      <c r="N1881" s="19" t="str">
        <f t="shared" si="185"/>
        <v>2025 Cup 3</v>
      </c>
      <c r="O1881" s="19">
        <f>INDEX('Points ref'!B:B, MATCH($N1881, 'Points ref'!A:A, 0))</f>
        <v>28</v>
      </c>
      <c r="P1881" s="21" t="str">
        <f t="shared" si="186"/>
        <v>[POL] WASOWSKI, Piotr (dfa618b8)</v>
      </c>
      <c r="Q1881" s="30">
        <f t="shared" ca="1" si="187"/>
        <v>59</v>
      </c>
    </row>
    <row r="1882" spans="1:17" x14ac:dyDescent="0.2">
      <c r="A1882" t="s">
        <v>708</v>
      </c>
      <c r="B1882" t="s">
        <v>40</v>
      </c>
      <c r="C1882" t="s">
        <v>709</v>
      </c>
      <c r="D1882" t="s">
        <v>710</v>
      </c>
      <c r="E1882">
        <v>1</v>
      </c>
      <c r="F1882" s="28">
        <v>22173</v>
      </c>
      <c r="G1882" t="s">
        <v>699</v>
      </c>
      <c r="H1882" t="s">
        <v>34</v>
      </c>
      <c r="I1882">
        <v>1</v>
      </c>
      <c r="J1882" t="s">
        <v>4420</v>
      </c>
      <c r="K1882" s="19" t="str">
        <f t="shared" si="184"/>
        <v>m</v>
      </c>
      <c r="L1882" s="19" t="str">
        <f t="shared" si="182"/>
        <v>Cup</v>
      </c>
      <c r="M1882" s="19" t="str">
        <f t="shared" si="183"/>
        <v>2025</v>
      </c>
      <c r="N1882" s="19" t="str">
        <f t="shared" si="185"/>
        <v>2025 Cup 1</v>
      </c>
      <c r="O1882" s="19">
        <f>INDEX('Points ref'!B:B, MATCH($N1882, 'Points ref'!A:A, 0))</f>
        <v>70</v>
      </c>
      <c r="P1882" s="21" t="str">
        <f t="shared" si="186"/>
        <v>[POL] PAZGAN, Stanislaw (1229e89f)</v>
      </c>
      <c r="Q1882" s="30">
        <f t="shared" ca="1" si="187"/>
        <v>65</v>
      </c>
    </row>
    <row r="1883" spans="1:17" x14ac:dyDescent="0.2">
      <c r="A1883" t="s">
        <v>4494</v>
      </c>
      <c r="B1883" t="s">
        <v>40</v>
      </c>
      <c r="C1883" t="s">
        <v>4495</v>
      </c>
      <c r="D1883" t="s">
        <v>1830</v>
      </c>
      <c r="E1883">
        <v>1</v>
      </c>
      <c r="F1883" s="28">
        <v>22635</v>
      </c>
      <c r="G1883" t="s">
        <v>699</v>
      </c>
      <c r="H1883" t="s">
        <v>34</v>
      </c>
      <c r="I1883">
        <v>2</v>
      </c>
      <c r="J1883" t="s">
        <v>4420</v>
      </c>
      <c r="K1883" s="19" t="str">
        <f t="shared" si="184"/>
        <v>m</v>
      </c>
      <c r="L1883" s="19" t="str">
        <f t="shared" si="182"/>
        <v>Cup</v>
      </c>
      <c r="M1883" s="19" t="str">
        <f t="shared" si="183"/>
        <v>2025</v>
      </c>
      <c r="N1883" s="19" t="str">
        <f t="shared" si="185"/>
        <v>2025 Cup 2</v>
      </c>
      <c r="O1883" s="19">
        <f>INDEX('Points ref'!B:B, MATCH($N1883, 'Points ref'!A:A, 0))</f>
        <v>42</v>
      </c>
      <c r="P1883" s="21" t="str">
        <f t="shared" si="186"/>
        <v>[POL] SLOWINSKI, Henryk (c39e5646)</v>
      </c>
      <c r="Q1883" s="30">
        <f t="shared" ca="1" si="187"/>
        <v>64</v>
      </c>
    </row>
    <row r="1884" spans="1:17" x14ac:dyDescent="0.2">
      <c r="A1884" t="s">
        <v>4496</v>
      </c>
      <c r="B1884" t="s">
        <v>40</v>
      </c>
      <c r="C1884" t="s">
        <v>4497</v>
      </c>
      <c r="D1884" t="s">
        <v>4498</v>
      </c>
      <c r="E1884">
        <v>1</v>
      </c>
      <c r="F1884" s="28">
        <v>21696</v>
      </c>
      <c r="G1884" t="s">
        <v>699</v>
      </c>
      <c r="H1884" t="s">
        <v>51</v>
      </c>
      <c r="I1884">
        <v>1</v>
      </c>
      <c r="J1884" t="s">
        <v>4420</v>
      </c>
      <c r="K1884" s="19" t="str">
        <f t="shared" si="184"/>
        <v>m</v>
      </c>
      <c r="L1884" s="19" t="str">
        <f t="shared" si="182"/>
        <v>Cup</v>
      </c>
      <c r="M1884" s="19" t="str">
        <f t="shared" si="183"/>
        <v>2025</v>
      </c>
      <c r="N1884" s="19" t="str">
        <f t="shared" si="185"/>
        <v>2025 Cup 1</v>
      </c>
      <c r="O1884" s="19">
        <f>INDEX('Points ref'!B:B, MATCH($N1884, 'Points ref'!A:A, 0))</f>
        <v>70</v>
      </c>
      <c r="P1884" s="21" t="str">
        <f t="shared" si="186"/>
        <v>[POL] GROCHOWSKI, Zdzislaw (8f27be81)</v>
      </c>
      <c r="Q1884" s="30">
        <f t="shared" ca="1" si="187"/>
        <v>66</v>
      </c>
    </row>
    <row r="1885" spans="1:17" x14ac:dyDescent="0.2">
      <c r="A1885" t="s">
        <v>1828</v>
      </c>
      <c r="B1885" t="s">
        <v>40</v>
      </c>
      <c r="C1885" t="s">
        <v>1829</v>
      </c>
      <c r="D1885" t="s">
        <v>1830</v>
      </c>
      <c r="E1885">
        <v>1</v>
      </c>
      <c r="F1885" s="28">
        <v>23488</v>
      </c>
      <c r="G1885" t="s">
        <v>699</v>
      </c>
      <c r="H1885" t="s">
        <v>51</v>
      </c>
      <c r="I1885">
        <v>2</v>
      </c>
      <c r="J1885" t="s">
        <v>4420</v>
      </c>
      <c r="K1885" s="19" t="str">
        <f t="shared" si="184"/>
        <v>m</v>
      </c>
      <c r="L1885" s="19" t="str">
        <f t="shared" si="182"/>
        <v>Cup</v>
      </c>
      <c r="M1885" s="19" t="str">
        <f t="shared" si="183"/>
        <v>2025</v>
      </c>
      <c r="N1885" s="19" t="str">
        <f t="shared" si="185"/>
        <v>2025 Cup 2</v>
      </c>
      <c r="O1885" s="19">
        <f>INDEX('Points ref'!B:B, MATCH($N1885, 'Points ref'!A:A, 0))</f>
        <v>42</v>
      </c>
      <c r="P1885" s="21" t="str">
        <f t="shared" si="186"/>
        <v>[POL] FRACZEK, Henryk (edbf38d4)</v>
      </c>
      <c r="Q1885" s="30">
        <f t="shared" ca="1" si="187"/>
        <v>61</v>
      </c>
    </row>
    <row r="1886" spans="1:17" x14ac:dyDescent="0.2">
      <c r="A1886" t="s">
        <v>725</v>
      </c>
      <c r="B1886" t="s">
        <v>287</v>
      </c>
      <c r="C1886" t="s">
        <v>726</v>
      </c>
      <c r="D1886" t="s">
        <v>727</v>
      </c>
      <c r="E1886">
        <v>1</v>
      </c>
      <c r="F1886" s="28">
        <v>21633</v>
      </c>
      <c r="G1886" t="s">
        <v>699</v>
      </c>
      <c r="H1886" t="s">
        <v>66</v>
      </c>
      <c r="I1886">
        <v>1</v>
      </c>
      <c r="J1886" t="s">
        <v>4420</v>
      </c>
      <c r="K1886" s="19" t="str">
        <f t="shared" si="184"/>
        <v>m</v>
      </c>
      <c r="L1886" s="19" t="str">
        <f t="shared" si="182"/>
        <v>Cup</v>
      </c>
      <c r="M1886" s="19" t="str">
        <f t="shared" si="183"/>
        <v>2025</v>
      </c>
      <c r="N1886" s="19" t="str">
        <f t="shared" si="185"/>
        <v>2025 Cup 1</v>
      </c>
      <c r="O1886" s="19">
        <f>INDEX('Points ref'!B:B, MATCH($N1886, 'Points ref'!A:A, 0))</f>
        <v>70</v>
      </c>
      <c r="P1886" s="21" t="str">
        <f t="shared" si="186"/>
        <v>[AUT] KURZ, Reinhold (e3351734)</v>
      </c>
      <c r="Q1886" s="30">
        <f t="shared" ca="1" si="187"/>
        <v>66</v>
      </c>
    </row>
    <row r="1887" spans="1:17" x14ac:dyDescent="0.2">
      <c r="A1887" t="s">
        <v>824</v>
      </c>
      <c r="B1887" t="s">
        <v>40</v>
      </c>
      <c r="C1887" t="s">
        <v>825</v>
      </c>
      <c r="D1887" t="s">
        <v>42</v>
      </c>
      <c r="E1887">
        <v>1</v>
      </c>
      <c r="F1887" s="28">
        <v>20468</v>
      </c>
      <c r="G1887" t="s">
        <v>699</v>
      </c>
      <c r="H1887" t="s">
        <v>66</v>
      </c>
      <c r="I1887">
        <v>2</v>
      </c>
      <c r="J1887" t="s">
        <v>4420</v>
      </c>
      <c r="K1887" s="19" t="str">
        <f t="shared" si="184"/>
        <v>m</v>
      </c>
      <c r="L1887" s="19" t="str">
        <f t="shared" si="182"/>
        <v>Cup</v>
      </c>
      <c r="M1887" s="19" t="str">
        <f t="shared" si="183"/>
        <v>2025</v>
      </c>
      <c r="N1887" s="19" t="str">
        <f t="shared" si="185"/>
        <v>2025 Cup 2</v>
      </c>
      <c r="O1887" s="19">
        <f>INDEX('Points ref'!B:B, MATCH($N1887, 'Points ref'!A:A, 0))</f>
        <v>42</v>
      </c>
      <c r="P1887" s="21" t="str">
        <f t="shared" si="186"/>
        <v>[POL] RODZOCH, Andrzej (b1c17b33)</v>
      </c>
      <c r="Q1887" s="30">
        <f t="shared" ca="1" si="187"/>
        <v>69</v>
      </c>
    </row>
    <row r="1888" spans="1:17" x14ac:dyDescent="0.2">
      <c r="A1888" t="s">
        <v>4499</v>
      </c>
      <c r="B1888" t="s">
        <v>536</v>
      </c>
      <c r="C1888" t="s">
        <v>4500</v>
      </c>
      <c r="D1888" t="s">
        <v>4501</v>
      </c>
      <c r="E1888">
        <v>1</v>
      </c>
      <c r="F1888" s="28">
        <v>22909</v>
      </c>
      <c r="G1888" t="s">
        <v>699</v>
      </c>
      <c r="H1888" t="s">
        <v>66</v>
      </c>
      <c r="I1888">
        <v>3</v>
      </c>
      <c r="J1888" t="s">
        <v>4420</v>
      </c>
      <c r="K1888" s="19" t="str">
        <f t="shared" si="184"/>
        <v>m</v>
      </c>
      <c r="L1888" s="19" t="str">
        <f t="shared" si="182"/>
        <v>Cup</v>
      </c>
      <c r="M1888" s="19" t="str">
        <f t="shared" si="183"/>
        <v>2025</v>
      </c>
      <c r="N1888" s="19" t="str">
        <f t="shared" si="185"/>
        <v>2025 Cup 3</v>
      </c>
      <c r="O1888" s="19">
        <f>INDEX('Points ref'!B:B, MATCH($N1888, 'Points ref'!A:A, 0))</f>
        <v>28</v>
      </c>
      <c r="P1888" s="21" t="str">
        <f t="shared" si="186"/>
        <v>[UKR] RIABYKH, Hennadii (8fcf3889)</v>
      </c>
      <c r="Q1888" s="30">
        <f t="shared" ca="1" si="187"/>
        <v>63</v>
      </c>
    </row>
    <row r="1889" spans="1:17" x14ac:dyDescent="0.2">
      <c r="A1889" t="s">
        <v>4502</v>
      </c>
      <c r="B1889" t="s">
        <v>16</v>
      </c>
      <c r="C1889" t="s">
        <v>4503</v>
      </c>
      <c r="D1889" t="s">
        <v>4504</v>
      </c>
      <c r="E1889">
        <v>1</v>
      </c>
      <c r="F1889" s="28">
        <v>23984</v>
      </c>
      <c r="G1889" t="s">
        <v>699</v>
      </c>
      <c r="H1889" t="s">
        <v>79</v>
      </c>
      <c r="I1889">
        <v>1</v>
      </c>
      <c r="J1889" t="s">
        <v>4420</v>
      </c>
      <c r="K1889" s="19" t="str">
        <f t="shared" si="184"/>
        <v>m</v>
      </c>
      <c r="L1889" s="19" t="str">
        <f t="shared" si="182"/>
        <v>Cup</v>
      </c>
      <c r="M1889" s="19" t="str">
        <f t="shared" si="183"/>
        <v>2025</v>
      </c>
      <c r="N1889" s="19" t="str">
        <f t="shared" si="185"/>
        <v>2025 Cup 1</v>
      </c>
      <c r="O1889" s="19">
        <f>INDEX('Points ref'!B:B, MATCH($N1889, 'Points ref'!A:A, 0))</f>
        <v>70</v>
      </c>
      <c r="P1889" s="21" t="str">
        <f t="shared" si="186"/>
        <v>[FRA] LEVY DEVELY, Henri (96f8dad2)</v>
      </c>
      <c r="Q1889" s="30">
        <f t="shared" ca="1" si="187"/>
        <v>60</v>
      </c>
    </row>
    <row r="1890" spans="1:17" x14ac:dyDescent="0.2">
      <c r="A1890" t="s">
        <v>1916</v>
      </c>
      <c r="B1890" t="s">
        <v>1040</v>
      </c>
      <c r="C1890" t="s">
        <v>981</v>
      </c>
      <c r="D1890" t="s">
        <v>1917</v>
      </c>
      <c r="E1890">
        <v>1</v>
      </c>
      <c r="F1890" s="28">
        <v>23741</v>
      </c>
      <c r="G1890" t="s">
        <v>699</v>
      </c>
      <c r="H1890" t="s">
        <v>79</v>
      </c>
      <c r="I1890">
        <v>2</v>
      </c>
      <c r="J1890" t="s">
        <v>4420</v>
      </c>
      <c r="K1890" s="19" t="str">
        <f t="shared" si="184"/>
        <v>m</v>
      </c>
      <c r="L1890" s="19" t="str">
        <f t="shared" si="182"/>
        <v>Cup</v>
      </c>
      <c r="M1890" s="19" t="str">
        <f t="shared" si="183"/>
        <v>2025</v>
      </c>
      <c r="N1890" s="19" t="str">
        <f t="shared" si="185"/>
        <v>2025 Cup 2</v>
      </c>
      <c r="O1890" s="19">
        <f>INDEX('Points ref'!B:B, MATCH($N1890, 'Points ref'!A:A, 0))</f>
        <v>42</v>
      </c>
      <c r="P1890" s="21" t="str">
        <f t="shared" si="186"/>
        <v>[TJK] SHARIPOV, Kholmakhmad (cc9b64ad)</v>
      </c>
      <c r="Q1890" s="30">
        <f t="shared" ca="1" si="187"/>
        <v>61</v>
      </c>
    </row>
    <row r="1891" spans="1:17" x14ac:dyDescent="0.2">
      <c r="A1891" t="s">
        <v>2434</v>
      </c>
      <c r="B1891" t="s">
        <v>287</v>
      </c>
      <c r="C1891" t="s">
        <v>2435</v>
      </c>
      <c r="D1891" t="s">
        <v>2436</v>
      </c>
      <c r="E1891">
        <v>1</v>
      </c>
      <c r="F1891" s="28">
        <v>23589</v>
      </c>
      <c r="G1891" t="s">
        <v>699</v>
      </c>
      <c r="H1891" t="s">
        <v>79</v>
      </c>
      <c r="I1891">
        <v>3</v>
      </c>
      <c r="J1891" t="s">
        <v>4420</v>
      </c>
      <c r="K1891" s="19" t="str">
        <f t="shared" si="184"/>
        <v>m</v>
      </c>
      <c r="L1891" s="19" t="str">
        <f t="shared" si="182"/>
        <v>Cup</v>
      </c>
      <c r="M1891" s="19" t="str">
        <f t="shared" si="183"/>
        <v>2025</v>
      </c>
      <c r="N1891" s="19" t="str">
        <f t="shared" si="185"/>
        <v>2025 Cup 3</v>
      </c>
      <c r="O1891" s="19">
        <f>INDEX('Points ref'!B:B, MATCH($N1891, 'Points ref'!A:A, 0))</f>
        <v>28</v>
      </c>
      <c r="P1891" s="21" t="str">
        <f t="shared" si="186"/>
        <v>[AUT] LEIDENFROST, Ernst (c7a3d3f9)</v>
      </c>
      <c r="Q1891" s="30">
        <f t="shared" ca="1" si="187"/>
        <v>61</v>
      </c>
    </row>
    <row r="1892" spans="1:17" x14ac:dyDescent="0.2">
      <c r="A1892" t="s">
        <v>662</v>
      </c>
      <c r="B1892" t="s">
        <v>40</v>
      </c>
      <c r="C1892" t="s">
        <v>663</v>
      </c>
      <c r="D1892" t="s">
        <v>664</v>
      </c>
      <c r="E1892">
        <v>1</v>
      </c>
      <c r="F1892" s="28">
        <v>23747</v>
      </c>
      <c r="G1892" t="s">
        <v>699</v>
      </c>
      <c r="H1892" t="s">
        <v>93</v>
      </c>
      <c r="I1892">
        <v>1</v>
      </c>
      <c r="J1892" t="s">
        <v>4420</v>
      </c>
      <c r="K1892" s="19" t="str">
        <f t="shared" si="184"/>
        <v>m</v>
      </c>
      <c r="L1892" s="19" t="str">
        <f t="shared" si="182"/>
        <v>Cup</v>
      </c>
      <c r="M1892" s="19" t="str">
        <f t="shared" si="183"/>
        <v>2025</v>
      </c>
      <c r="N1892" s="19" t="str">
        <f t="shared" si="185"/>
        <v>2025 Cup 1</v>
      </c>
      <c r="O1892" s="19">
        <f>INDEX('Points ref'!B:B, MATCH($N1892, 'Points ref'!A:A, 0))</f>
        <v>70</v>
      </c>
      <c r="P1892" s="21" t="str">
        <f t="shared" si="186"/>
        <v>[POL] KAMINSKI, Slawomir (f7992b93)</v>
      </c>
      <c r="Q1892" s="30">
        <f t="shared" ca="1" si="187"/>
        <v>60</v>
      </c>
    </row>
    <row r="1893" spans="1:17" x14ac:dyDescent="0.2">
      <c r="A1893" t="s">
        <v>1467</v>
      </c>
      <c r="B1893" t="s">
        <v>53</v>
      </c>
      <c r="C1893" t="s">
        <v>1468</v>
      </c>
      <c r="D1893" t="s">
        <v>289</v>
      </c>
      <c r="E1893">
        <v>1</v>
      </c>
      <c r="F1893" s="28">
        <v>21560</v>
      </c>
      <c r="G1893" t="s">
        <v>699</v>
      </c>
      <c r="H1893" t="s">
        <v>93</v>
      </c>
      <c r="I1893">
        <v>2</v>
      </c>
      <c r="J1893" t="s">
        <v>4420</v>
      </c>
      <c r="K1893" s="19" t="str">
        <f t="shared" si="184"/>
        <v>m</v>
      </c>
      <c r="L1893" s="19" t="str">
        <f t="shared" si="182"/>
        <v>Cup</v>
      </c>
      <c r="M1893" s="19" t="str">
        <f t="shared" si="183"/>
        <v>2025</v>
      </c>
      <c r="N1893" s="19" t="str">
        <f t="shared" si="185"/>
        <v>2025 Cup 2</v>
      </c>
      <c r="O1893" s="19">
        <f>INDEX('Points ref'!B:B, MATCH($N1893, 'Points ref'!A:A, 0))</f>
        <v>42</v>
      </c>
      <c r="P1893" s="21" t="str">
        <f t="shared" si="186"/>
        <v>[GER] BARTSCH, Andreas (23c66556)</v>
      </c>
      <c r="Q1893" s="30">
        <f t="shared" ca="1" si="187"/>
        <v>66</v>
      </c>
    </row>
    <row r="1894" spans="1:17" x14ac:dyDescent="0.2">
      <c r="A1894" t="s">
        <v>4505</v>
      </c>
      <c r="B1894" t="s">
        <v>40</v>
      </c>
      <c r="C1894" t="s">
        <v>4506</v>
      </c>
      <c r="D1894" t="s">
        <v>300</v>
      </c>
      <c r="E1894">
        <v>1</v>
      </c>
      <c r="F1894" s="28">
        <v>20949</v>
      </c>
      <c r="G1894" t="s">
        <v>699</v>
      </c>
      <c r="H1894" t="s">
        <v>93</v>
      </c>
      <c r="I1894">
        <v>3</v>
      </c>
      <c r="J1894" t="s">
        <v>4420</v>
      </c>
      <c r="K1894" s="19" t="str">
        <f t="shared" si="184"/>
        <v>m</v>
      </c>
      <c r="L1894" s="19" t="str">
        <f t="shared" si="182"/>
        <v>Cup</v>
      </c>
      <c r="M1894" s="19" t="str">
        <f t="shared" si="183"/>
        <v>2025</v>
      </c>
      <c r="N1894" s="19" t="str">
        <f t="shared" si="185"/>
        <v>2025 Cup 3</v>
      </c>
      <c r="O1894" s="19">
        <f>INDEX('Points ref'!B:B, MATCH($N1894, 'Points ref'!A:A, 0))</f>
        <v>28</v>
      </c>
      <c r="P1894" s="21" t="str">
        <f t="shared" si="186"/>
        <v>[POL] GRZYB, Krzysztof (d2275d53)</v>
      </c>
      <c r="Q1894" s="30">
        <f t="shared" ca="1" si="187"/>
        <v>68</v>
      </c>
    </row>
    <row r="1895" spans="1:17" x14ac:dyDescent="0.2">
      <c r="A1895" t="s">
        <v>763</v>
      </c>
      <c r="B1895" t="s">
        <v>536</v>
      </c>
      <c r="C1895" t="s">
        <v>764</v>
      </c>
      <c r="D1895" t="s">
        <v>765</v>
      </c>
      <c r="E1895">
        <v>1</v>
      </c>
      <c r="F1895" s="28">
        <v>22604</v>
      </c>
      <c r="G1895" t="s">
        <v>699</v>
      </c>
      <c r="H1895" t="s">
        <v>106</v>
      </c>
      <c r="I1895">
        <v>1</v>
      </c>
      <c r="J1895" t="s">
        <v>4420</v>
      </c>
      <c r="K1895" s="19" t="str">
        <f t="shared" si="184"/>
        <v>m</v>
      </c>
      <c r="L1895" s="19" t="str">
        <f t="shared" si="182"/>
        <v>Cup</v>
      </c>
      <c r="M1895" s="19" t="str">
        <f t="shared" si="183"/>
        <v>2025</v>
      </c>
      <c r="N1895" s="19" t="str">
        <f t="shared" si="185"/>
        <v>2025 Cup 1</v>
      </c>
      <c r="O1895" s="19">
        <f>INDEX('Points ref'!B:B, MATCH($N1895, 'Points ref'!A:A, 0))</f>
        <v>70</v>
      </c>
      <c r="P1895" s="21" t="str">
        <f t="shared" si="186"/>
        <v>[UKR] ABRAMOVSKYI, Artur (b764b328)</v>
      </c>
      <c r="Q1895" s="30">
        <f t="shared" ca="1" si="187"/>
        <v>64</v>
      </c>
    </row>
    <row r="1896" spans="1:17" x14ac:dyDescent="0.2">
      <c r="A1896" t="s">
        <v>4507</v>
      </c>
      <c r="B1896" t="s">
        <v>536</v>
      </c>
      <c r="C1896" t="s">
        <v>4508</v>
      </c>
      <c r="D1896" t="s">
        <v>1706</v>
      </c>
      <c r="E1896">
        <v>1</v>
      </c>
      <c r="F1896" s="28">
        <v>24373</v>
      </c>
      <c r="G1896" t="s">
        <v>699</v>
      </c>
      <c r="H1896" t="s">
        <v>106</v>
      </c>
      <c r="I1896">
        <v>2</v>
      </c>
      <c r="J1896" t="s">
        <v>4420</v>
      </c>
      <c r="K1896" s="19" t="str">
        <f t="shared" si="184"/>
        <v>m</v>
      </c>
      <c r="L1896" s="19" t="str">
        <f t="shared" si="182"/>
        <v>Cup</v>
      </c>
      <c r="M1896" s="19" t="str">
        <f t="shared" si="183"/>
        <v>2025</v>
      </c>
      <c r="N1896" s="19" t="str">
        <f t="shared" si="185"/>
        <v>2025 Cup 2</v>
      </c>
      <c r="O1896" s="19">
        <f>INDEX('Points ref'!B:B, MATCH($N1896, 'Points ref'!A:A, 0))</f>
        <v>42</v>
      </c>
      <c r="P1896" s="21" t="str">
        <f t="shared" si="186"/>
        <v>[UKR] NOSENKO, Oleksandr (574aab63)</v>
      </c>
      <c r="Q1896" s="30">
        <f t="shared" ca="1" si="187"/>
        <v>59</v>
      </c>
    </row>
    <row r="1897" spans="1:17" x14ac:dyDescent="0.2">
      <c r="A1897" t="s">
        <v>4509</v>
      </c>
      <c r="B1897" t="s">
        <v>40</v>
      </c>
      <c r="C1897" t="s">
        <v>4510</v>
      </c>
      <c r="D1897" t="s">
        <v>604</v>
      </c>
      <c r="E1897">
        <v>2</v>
      </c>
      <c r="F1897" s="28">
        <v>26375</v>
      </c>
      <c r="G1897" t="s">
        <v>769</v>
      </c>
      <c r="H1897" t="s">
        <v>117</v>
      </c>
      <c r="I1897">
        <v>1</v>
      </c>
      <c r="J1897" t="s">
        <v>4420</v>
      </c>
      <c r="K1897" s="19" t="str">
        <f t="shared" si="184"/>
        <v>w</v>
      </c>
      <c r="L1897" s="19" t="str">
        <f t="shared" si="182"/>
        <v>Cup</v>
      </c>
      <c r="M1897" s="19" t="str">
        <f t="shared" si="183"/>
        <v>2025</v>
      </c>
      <c r="N1897" s="19" t="str">
        <f t="shared" si="185"/>
        <v>2025 Cup 1</v>
      </c>
      <c r="O1897" s="19">
        <f>INDEX('Points ref'!B:B, MATCH($N1897, 'Points ref'!A:A, 0))</f>
        <v>70</v>
      </c>
      <c r="P1897" s="21" t="str">
        <f t="shared" si="186"/>
        <v>[POL] DEBICKA-GAJOWNICZEK, Iwona (9cbea8da)</v>
      </c>
      <c r="Q1897" s="30">
        <f t="shared" ca="1" si="187"/>
        <v>53</v>
      </c>
    </row>
    <row r="1898" spans="1:17" x14ac:dyDescent="0.2">
      <c r="A1898" t="s">
        <v>4511</v>
      </c>
      <c r="B1898" t="s">
        <v>536</v>
      </c>
      <c r="C1898" t="s">
        <v>4512</v>
      </c>
      <c r="D1898" t="s">
        <v>4513</v>
      </c>
      <c r="E1898">
        <v>2</v>
      </c>
      <c r="F1898" s="28">
        <v>23688</v>
      </c>
      <c r="G1898" t="s">
        <v>769</v>
      </c>
      <c r="H1898" t="s">
        <v>117</v>
      </c>
      <c r="I1898">
        <v>2</v>
      </c>
      <c r="J1898" t="s">
        <v>4420</v>
      </c>
      <c r="K1898" s="19" t="str">
        <f t="shared" si="184"/>
        <v>w</v>
      </c>
      <c r="L1898" s="19" t="str">
        <f t="shared" si="182"/>
        <v>Cup</v>
      </c>
      <c r="M1898" s="19" t="str">
        <f t="shared" si="183"/>
        <v>2025</v>
      </c>
      <c r="N1898" s="19" t="str">
        <f t="shared" si="185"/>
        <v>2025 Cup 2</v>
      </c>
      <c r="O1898" s="19">
        <f>INDEX('Points ref'!B:B, MATCH($N1898, 'Points ref'!A:A, 0))</f>
        <v>42</v>
      </c>
      <c r="P1898" s="21" t="str">
        <f t="shared" si="186"/>
        <v>[UKR] YURCHUK, Valentyna (7d45e9e5)</v>
      </c>
      <c r="Q1898" s="30">
        <f t="shared" ca="1" si="187"/>
        <v>61</v>
      </c>
    </row>
    <row r="1899" spans="1:17" x14ac:dyDescent="0.2">
      <c r="A1899" t="s">
        <v>180</v>
      </c>
      <c r="B1899" t="s">
        <v>181</v>
      </c>
      <c r="C1899" t="s">
        <v>182</v>
      </c>
      <c r="D1899" t="s">
        <v>183</v>
      </c>
      <c r="E1899">
        <v>1</v>
      </c>
      <c r="F1899" s="28">
        <v>32172</v>
      </c>
      <c r="G1899" t="s">
        <v>2270</v>
      </c>
      <c r="H1899" t="s">
        <v>66</v>
      </c>
      <c r="I1899">
        <v>1</v>
      </c>
      <c r="J1899" t="s">
        <v>4420</v>
      </c>
      <c r="K1899" s="19" t="str">
        <f t="shared" si="184"/>
        <v>w</v>
      </c>
      <c r="L1899" s="19" t="str">
        <f t="shared" si="182"/>
        <v>Cup</v>
      </c>
      <c r="M1899" s="19" t="str">
        <f t="shared" si="183"/>
        <v>2025</v>
      </c>
      <c r="N1899" s="19" t="str">
        <f t="shared" si="185"/>
        <v>2025 Cup 1</v>
      </c>
      <c r="O1899" s="19">
        <f>INDEX('Points ref'!B:B, MATCH($N1899, 'Points ref'!A:A, 0))</f>
        <v>70</v>
      </c>
      <c r="P1899" s="21" t="str">
        <f t="shared" si="186"/>
        <v>[MDA] LEU, Iurie (ba3487f9)</v>
      </c>
      <c r="Q1899" s="30">
        <f t="shared" ca="1" si="187"/>
        <v>37</v>
      </c>
    </row>
    <row r="1900" spans="1:17" x14ac:dyDescent="0.2">
      <c r="A1900" t="s">
        <v>4514</v>
      </c>
      <c r="B1900" t="s">
        <v>40</v>
      </c>
      <c r="C1900" t="s">
        <v>4515</v>
      </c>
      <c r="D1900" t="s">
        <v>1805</v>
      </c>
      <c r="E1900">
        <v>1</v>
      </c>
      <c r="F1900" s="28">
        <v>32943</v>
      </c>
      <c r="G1900" t="s">
        <v>2270</v>
      </c>
      <c r="H1900" t="s">
        <v>66</v>
      </c>
      <c r="I1900">
        <v>2</v>
      </c>
      <c r="J1900" t="s">
        <v>4420</v>
      </c>
      <c r="K1900" s="19" t="str">
        <f t="shared" si="184"/>
        <v>w</v>
      </c>
      <c r="L1900" s="19" t="str">
        <f t="shared" si="182"/>
        <v>Cup</v>
      </c>
      <c r="M1900" s="19" t="str">
        <f t="shared" si="183"/>
        <v>2025</v>
      </c>
      <c r="N1900" s="19" t="str">
        <f t="shared" si="185"/>
        <v>2025 Cup 2</v>
      </c>
      <c r="O1900" s="19">
        <f>INDEX('Points ref'!B:B, MATCH($N1900, 'Points ref'!A:A, 0))</f>
        <v>42</v>
      </c>
      <c r="P1900" s="21" t="str">
        <f t="shared" si="186"/>
        <v>[POL] WOSACHLO, Daniel (5838ef3c)</v>
      </c>
      <c r="Q1900" s="30">
        <f t="shared" ca="1" si="187"/>
        <v>35</v>
      </c>
    </row>
    <row r="1901" spans="1:17" x14ac:dyDescent="0.2">
      <c r="A1901" t="s">
        <v>4436</v>
      </c>
      <c r="B1901" t="s">
        <v>132</v>
      </c>
      <c r="C1901" t="s">
        <v>4437</v>
      </c>
      <c r="D1901" t="s">
        <v>1795</v>
      </c>
      <c r="E1901">
        <v>1</v>
      </c>
      <c r="F1901" s="28">
        <v>31766</v>
      </c>
      <c r="G1901" t="s">
        <v>2270</v>
      </c>
      <c r="H1901" t="s">
        <v>66</v>
      </c>
      <c r="I1901">
        <v>3</v>
      </c>
      <c r="J1901" t="s">
        <v>4420</v>
      </c>
      <c r="K1901" s="19" t="str">
        <f t="shared" si="184"/>
        <v>w</v>
      </c>
      <c r="L1901" s="19" t="str">
        <f t="shared" si="182"/>
        <v>Cup</v>
      </c>
      <c r="M1901" s="19" t="str">
        <f t="shared" si="183"/>
        <v>2025</v>
      </c>
      <c r="N1901" s="19" t="str">
        <f t="shared" si="185"/>
        <v>2025 Cup 3</v>
      </c>
      <c r="O1901" s="19">
        <f>INDEX('Points ref'!B:B, MATCH($N1901, 'Points ref'!A:A, 0))</f>
        <v>28</v>
      </c>
      <c r="P1901" s="21" t="str">
        <f t="shared" si="186"/>
        <v>[GBR] BANYAI, Tibor (3e4ff2dd)</v>
      </c>
      <c r="Q1901" s="30">
        <f t="shared" ca="1" si="187"/>
        <v>39</v>
      </c>
    </row>
    <row r="1902" spans="1:17" x14ac:dyDescent="0.2">
      <c r="A1902" t="s">
        <v>1637</v>
      </c>
      <c r="B1902" t="s">
        <v>536</v>
      </c>
      <c r="C1902" t="s">
        <v>1638</v>
      </c>
      <c r="D1902" t="s">
        <v>1639</v>
      </c>
      <c r="E1902">
        <v>1</v>
      </c>
      <c r="F1902" s="28">
        <v>29666</v>
      </c>
      <c r="G1902" t="s">
        <v>2270</v>
      </c>
      <c r="H1902" t="s">
        <v>93</v>
      </c>
      <c r="I1902">
        <v>1</v>
      </c>
      <c r="J1902" t="s">
        <v>4420</v>
      </c>
      <c r="K1902" s="19" t="str">
        <f t="shared" si="184"/>
        <v>w</v>
      </c>
      <c r="L1902" s="19" t="str">
        <f t="shared" si="182"/>
        <v>Cup</v>
      </c>
      <c r="M1902" s="19" t="str">
        <f t="shared" si="183"/>
        <v>2025</v>
      </c>
      <c r="N1902" s="19" t="str">
        <f t="shared" si="185"/>
        <v>2025 Cup 1</v>
      </c>
      <c r="O1902" s="19">
        <f>INDEX('Points ref'!B:B, MATCH($N1902, 'Points ref'!A:A, 0))</f>
        <v>70</v>
      </c>
      <c r="P1902" s="21" t="str">
        <f t="shared" si="186"/>
        <v>[UKR] STETSENKO, Denys (7332cdbd)</v>
      </c>
      <c r="Q1902" s="30">
        <f t="shared" ca="1" si="187"/>
        <v>44</v>
      </c>
    </row>
    <row r="1903" spans="1:17" x14ac:dyDescent="0.2">
      <c r="A1903" t="s">
        <v>4236</v>
      </c>
      <c r="B1903" t="s">
        <v>40</v>
      </c>
      <c r="C1903" t="s">
        <v>4237</v>
      </c>
      <c r="D1903" t="s">
        <v>1724</v>
      </c>
      <c r="E1903">
        <v>1</v>
      </c>
      <c r="F1903" s="28">
        <v>34575</v>
      </c>
      <c r="G1903" t="s">
        <v>2270</v>
      </c>
      <c r="H1903" t="s">
        <v>93</v>
      </c>
      <c r="I1903">
        <v>2</v>
      </c>
      <c r="J1903" t="s">
        <v>4420</v>
      </c>
      <c r="K1903" s="19" t="str">
        <f t="shared" si="184"/>
        <v>w</v>
      </c>
      <c r="L1903" s="19" t="str">
        <f t="shared" si="182"/>
        <v>Cup</v>
      </c>
      <c r="M1903" s="19" t="str">
        <f t="shared" si="183"/>
        <v>2025</v>
      </c>
      <c r="N1903" s="19" t="str">
        <f t="shared" si="185"/>
        <v>2025 Cup 2</v>
      </c>
      <c r="O1903" s="19">
        <f>INDEX('Points ref'!B:B, MATCH($N1903, 'Points ref'!A:A, 0))</f>
        <v>42</v>
      </c>
      <c r="P1903" s="21" t="str">
        <f t="shared" si="186"/>
        <v>[POL] ITRYCH, Lukasz (2e22d754)</v>
      </c>
      <c r="Q1903" s="30">
        <f t="shared" ca="1" si="187"/>
        <v>31</v>
      </c>
    </row>
    <row r="1904" spans="1:17" x14ac:dyDescent="0.2">
      <c r="A1904" t="s">
        <v>2322</v>
      </c>
      <c r="B1904" t="s">
        <v>53</v>
      </c>
      <c r="C1904" t="s">
        <v>2323</v>
      </c>
      <c r="D1904" t="s">
        <v>2324</v>
      </c>
      <c r="E1904">
        <v>1</v>
      </c>
      <c r="F1904" s="28">
        <v>31859</v>
      </c>
      <c r="G1904" t="s">
        <v>2270</v>
      </c>
      <c r="H1904" t="s">
        <v>93</v>
      </c>
      <c r="I1904">
        <v>3</v>
      </c>
      <c r="J1904" t="s">
        <v>4420</v>
      </c>
      <c r="K1904" s="19" t="str">
        <f t="shared" si="184"/>
        <v>w</v>
      </c>
      <c r="L1904" s="19" t="str">
        <f t="shared" si="182"/>
        <v>Cup</v>
      </c>
      <c r="M1904" s="19" t="str">
        <f t="shared" si="183"/>
        <v>2025</v>
      </c>
      <c r="N1904" s="19" t="str">
        <f t="shared" si="185"/>
        <v>2025 Cup 3</v>
      </c>
      <c r="O1904" s="19">
        <f>INDEX('Points ref'!B:B, MATCH($N1904, 'Points ref'!A:A, 0))</f>
        <v>28</v>
      </c>
      <c r="P1904" s="21" t="str">
        <f t="shared" si="186"/>
        <v>[GER] WOLF, Oliver (91718c69)</v>
      </c>
      <c r="Q1904" s="30">
        <f t="shared" ca="1" si="187"/>
        <v>38</v>
      </c>
    </row>
    <row r="1905" spans="1:17" x14ac:dyDescent="0.2">
      <c r="A1905" t="s">
        <v>2333</v>
      </c>
      <c r="B1905" t="s">
        <v>487</v>
      </c>
      <c r="C1905" t="s">
        <v>2334</v>
      </c>
      <c r="D1905" t="s">
        <v>2335</v>
      </c>
      <c r="E1905">
        <v>1</v>
      </c>
      <c r="F1905" s="28">
        <v>31209</v>
      </c>
      <c r="G1905" t="s">
        <v>2270</v>
      </c>
      <c r="H1905" t="s">
        <v>106</v>
      </c>
      <c r="I1905">
        <v>1</v>
      </c>
      <c r="J1905" t="s">
        <v>4420</v>
      </c>
      <c r="K1905" s="19" t="str">
        <f t="shared" si="184"/>
        <v>w</v>
      </c>
      <c r="L1905" s="19" t="str">
        <f t="shared" si="182"/>
        <v>Cup</v>
      </c>
      <c r="M1905" s="19" t="str">
        <f t="shared" si="183"/>
        <v>2025</v>
      </c>
      <c r="N1905" s="19" t="str">
        <f t="shared" si="185"/>
        <v>2025 Cup 1</v>
      </c>
      <c r="O1905" s="19">
        <f>INDEX('Points ref'!B:B, MATCH($N1905, 'Points ref'!A:A, 0))</f>
        <v>70</v>
      </c>
      <c r="P1905" s="21" t="str">
        <f t="shared" si="186"/>
        <v>[CRO] KOLUNDZIJA, Dusko (e54b3643)</v>
      </c>
      <c r="Q1905" s="30">
        <f t="shared" ca="1" si="187"/>
        <v>40</v>
      </c>
    </row>
    <row r="1906" spans="1:17" x14ac:dyDescent="0.2">
      <c r="A1906" t="s">
        <v>339</v>
      </c>
      <c r="B1906" t="s">
        <v>31</v>
      </c>
      <c r="C1906" t="s">
        <v>340</v>
      </c>
      <c r="D1906" t="s">
        <v>341</v>
      </c>
      <c r="E1906">
        <v>1</v>
      </c>
      <c r="F1906" s="28">
        <v>29957</v>
      </c>
      <c r="G1906" t="s">
        <v>2270</v>
      </c>
      <c r="H1906" t="s">
        <v>106</v>
      </c>
      <c r="I1906">
        <v>2</v>
      </c>
      <c r="J1906" t="s">
        <v>4420</v>
      </c>
      <c r="K1906" s="19" t="str">
        <f t="shared" si="184"/>
        <v>w</v>
      </c>
      <c r="L1906" s="19" t="str">
        <f t="shared" si="182"/>
        <v>Cup</v>
      </c>
      <c r="M1906" s="19" t="str">
        <f t="shared" si="183"/>
        <v>2025</v>
      </c>
      <c r="N1906" s="19" t="str">
        <f t="shared" si="185"/>
        <v>2025 Cup 2</v>
      </c>
      <c r="O1906" s="19">
        <f>INDEX('Points ref'!B:B, MATCH($N1906, 'Points ref'!A:A, 0))</f>
        <v>42</v>
      </c>
      <c r="P1906" s="21" t="str">
        <f t="shared" si="186"/>
        <v>[GEO] AKHRAKHADZE, Irakli (873c5382)</v>
      </c>
      <c r="Q1906" s="30">
        <f t="shared" ca="1" si="187"/>
        <v>43</v>
      </c>
    </row>
    <row r="1907" spans="1:17" x14ac:dyDescent="0.2">
      <c r="A1907" t="s">
        <v>2468</v>
      </c>
      <c r="B1907" t="s">
        <v>40</v>
      </c>
      <c r="C1907" t="s">
        <v>2469</v>
      </c>
      <c r="D1907" t="s">
        <v>2470</v>
      </c>
      <c r="E1907">
        <v>1</v>
      </c>
      <c r="F1907" s="28">
        <v>29637</v>
      </c>
      <c r="G1907" t="s">
        <v>2270</v>
      </c>
      <c r="H1907" t="s">
        <v>106</v>
      </c>
      <c r="I1907">
        <v>3</v>
      </c>
      <c r="J1907" t="s">
        <v>4420</v>
      </c>
      <c r="K1907" s="19" t="str">
        <f t="shared" si="184"/>
        <v>w</v>
      </c>
      <c r="L1907" s="19" t="str">
        <f t="shared" si="182"/>
        <v>Cup</v>
      </c>
      <c r="M1907" s="19" t="str">
        <f t="shared" si="183"/>
        <v>2025</v>
      </c>
      <c r="N1907" s="19" t="str">
        <f t="shared" si="185"/>
        <v>2025 Cup 3</v>
      </c>
      <c r="O1907" s="19">
        <f>INDEX('Points ref'!B:B, MATCH($N1907, 'Points ref'!A:A, 0))</f>
        <v>28</v>
      </c>
      <c r="P1907" s="21" t="str">
        <f t="shared" si="186"/>
        <v>[POL] FIJALKOWSKI, Witold (8721939d)</v>
      </c>
      <c r="Q1907" s="30">
        <f t="shared" ca="1" si="187"/>
        <v>44</v>
      </c>
    </row>
    <row r="1908" spans="1:17" x14ac:dyDescent="0.2">
      <c r="A1908" t="s">
        <v>4432</v>
      </c>
      <c r="B1908" t="s">
        <v>40</v>
      </c>
      <c r="C1908" t="s">
        <v>4433</v>
      </c>
      <c r="D1908" t="s">
        <v>3643</v>
      </c>
      <c r="E1908">
        <v>2</v>
      </c>
      <c r="F1908" s="28">
        <v>33248</v>
      </c>
      <c r="G1908" t="s">
        <v>2471</v>
      </c>
      <c r="H1908" t="s">
        <v>117</v>
      </c>
      <c r="I1908">
        <v>1</v>
      </c>
      <c r="J1908" t="s">
        <v>4420</v>
      </c>
      <c r="K1908" s="19" t="str">
        <f t="shared" si="184"/>
        <v>w</v>
      </c>
      <c r="L1908" s="19" t="str">
        <f t="shared" si="182"/>
        <v>Cup</v>
      </c>
      <c r="M1908" s="19" t="str">
        <f t="shared" si="183"/>
        <v>2025</v>
      </c>
      <c r="N1908" s="19" t="str">
        <f t="shared" si="185"/>
        <v>2025 Cup 1</v>
      </c>
      <c r="O1908" s="19">
        <f>INDEX('Points ref'!B:B, MATCH($N1908, 'Points ref'!A:A, 0))</f>
        <v>70</v>
      </c>
      <c r="P1908" s="21" t="str">
        <f t="shared" si="186"/>
        <v>[POL] PEPERA, Beata (3f3f7f47)</v>
      </c>
      <c r="Q1908" s="30">
        <f t="shared" ca="1" si="187"/>
        <v>34</v>
      </c>
    </row>
    <row r="1909" spans="1:17" x14ac:dyDescent="0.2">
      <c r="A1909" t="s">
        <v>995</v>
      </c>
      <c r="B1909" t="s">
        <v>132</v>
      </c>
      <c r="C1909" t="s">
        <v>996</v>
      </c>
      <c r="D1909" t="s">
        <v>997</v>
      </c>
      <c r="E1909">
        <v>2</v>
      </c>
      <c r="F1909" s="28">
        <v>33037</v>
      </c>
      <c r="G1909" t="s">
        <v>2471</v>
      </c>
      <c r="H1909" t="s">
        <v>117</v>
      </c>
      <c r="I1909">
        <v>2</v>
      </c>
      <c r="J1909" t="s">
        <v>4420</v>
      </c>
      <c r="K1909" s="19" t="str">
        <f t="shared" si="184"/>
        <v>w</v>
      </c>
      <c r="L1909" s="19" t="str">
        <f t="shared" si="182"/>
        <v>Cup</v>
      </c>
      <c r="M1909" s="19" t="str">
        <f t="shared" si="183"/>
        <v>2025</v>
      </c>
      <c r="N1909" s="19" t="str">
        <f t="shared" si="185"/>
        <v>2025 Cup 2</v>
      </c>
      <c r="O1909" s="19">
        <f>INDEX('Points ref'!B:B, MATCH($N1909, 'Points ref'!A:A, 0))</f>
        <v>42</v>
      </c>
      <c r="P1909" s="21" t="str">
        <f t="shared" si="186"/>
        <v>[GBR] BRAYSON, Caroline (fad2585c)</v>
      </c>
      <c r="Q1909" s="30">
        <f t="shared" ca="1" si="187"/>
        <v>35</v>
      </c>
    </row>
    <row r="1910" spans="1:17" x14ac:dyDescent="0.2">
      <c r="A1910" t="s">
        <v>4222</v>
      </c>
      <c r="B1910" t="s">
        <v>27</v>
      </c>
      <c r="C1910" t="s">
        <v>4223</v>
      </c>
      <c r="D1910" t="s">
        <v>4224</v>
      </c>
      <c r="E1910">
        <v>2</v>
      </c>
      <c r="F1910" s="28">
        <v>34252</v>
      </c>
      <c r="G1910" t="s">
        <v>2471</v>
      </c>
      <c r="H1910" t="s">
        <v>117</v>
      </c>
      <c r="I1910">
        <v>3</v>
      </c>
      <c r="J1910" t="s">
        <v>4420</v>
      </c>
      <c r="K1910" s="19" t="str">
        <f t="shared" si="184"/>
        <v>w</v>
      </c>
      <c r="L1910" s="19" t="str">
        <f t="shared" si="182"/>
        <v>Cup</v>
      </c>
      <c r="M1910" s="19" t="str">
        <f t="shared" si="183"/>
        <v>2025</v>
      </c>
      <c r="N1910" s="19" t="str">
        <f t="shared" si="185"/>
        <v>2025 Cup 3</v>
      </c>
      <c r="O1910" s="19">
        <f>INDEX('Points ref'!B:B, MATCH($N1910, 'Points ref'!A:A, 0))</f>
        <v>28</v>
      </c>
      <c r="P1910" s="21" t="str">
        <f t="shared" si="186"/>
        <v>[ITA] CICUTO, Melissa (b3a43fea)</v>
      </c>
      <c r="Q1910" s="30">
        <f t="shared" ca="1" si="187"/>
        <v>32</v>
      </c>
    </row>
    <row r="1911" spans="1:17" x14ac:dyDescent="0.2">
      <c r="A1911" t="s">
        <v>525</v>
      </c>
      <c r="B1911" t="s">
        <v>40</v>
      </c>
      <c r="C1911" t="s">
        <v>526</v>
      </c>
      <c r="D1911" t="s">
        <v>300</v>
      </c>
      <c r="E1911">
        <v>1</v>
      </c>
      <c r="F1911" s="28">
        <v>25732</v>
      </c>
      <c r="G1911" t="s">
        <v>2275</v>
      </c>
      <c r="H1911" t="s">
        <v>34</v>
      </c>
      <c r="I1911">
        <v>1</v>
      </c>
      <c r="J1911" t="s">
        <v>4420</v>
      </c>
      <c r="K1911" s="19" t="str">
        <f t="shared" si="184"/>
        <v>w</v>
      </c>
      <c r="L1911" s="19" t="str">
        <f t="shared" si="182"/>
        <v>Cup</v>
      </c>
      <c r="M1911" s="19" t="str">
        <f t="shared" si="183"/>
        <v>2025</v>
      </c>
      <c r="N1911" s="19" t="str">
        <f t="shared" si="185"/>
        <v>2025 Cup 1</v>
      </c>
      <c r="O1911" s="19">
        <f>INDEX('Points ref'!B:B, MATCH($N1911, 'Points ref'!A:A, 0))</f>
        <v>70</v>
      </c>
      <c r="P1911" s="21" t="str">
        <f t="shared" si="186"/>
        <v>[POL] CZUPRYNA, Krzysztof (f1743984)</v>
      </c>
      <c r="Q1911" s="30">
        <f t="shared" ca="1" si="187"/>
        <v>55</v>
      </c>
    </row>
    <row r="1912" spans="1:17" x14ac:dyDescent="0.2">
      <c r="A1912" t="s">
        <v>1660</v>
      </c>
      <c r="B1912" t="s">
        <v>40</v>
      </c>
      <c r="C1912" t="s">
        <v>1661</v>
      </c>
      <c r="D1912" t="s">
        <v>1662</v>
      </c>
      <c r="E1912">
        <v>1</v>
      </c>
      <c r="F1912" s="28">
        <v>26411</v>
      </c>
      <c r="G1912" t="s">
        <v>2275</v>
      </c>
      <c r="H1912" t="s">
        <v>34</v>
      </c>
      <c r="I1912">
        <v>2</v>
      </c>
      <c r="J1912" t="s">
        <v>4420</v>
      </c>
      <c r="K1912" s="19" t="str">
        <f t="shared" si="184"/>
        <v>w</v>
      </c>
      <c r="L1912" s="19" t="str">
        <f t="shared" si="182"/>
        <v>Cup</v>
      </c>
      <c r="M1912" s="19" t="str">
        <f t="shared" si="183"/>
        <v>2025</v>
      </c>
      <c r="N1912" s="19" t="str">
        <f t="shared" si="185"/>
        <v>2025 Cup 2</v>
      </c>
      <c r="O1912" s="19">
        <f>INDEX('Points ref'!B:B, MATCH($N1912, 'Points ref'!A:A, 0))</f>
        <v>42</v>
      </c>
      <c r="P1912" s="21" t="str">
        <f t="shared" si="186"/>
        <v>[POL] WIACZEK, Bartlomiej (cc6bb34d)</v>
      </c>
      <c r="Q1912" s="30">
        <f t="shared" ca="1" si="187"/>
        <v>53</v>
      </c>
    </row>
    <row r="1913" spans="1:17" x14ac:dyDescent="0.2">
      <c r="A1913" s="29" t="s">
        <v>1776</v>
      </c>
      <c r="B1913" t="s">
        <v>27</v>
      </c>
      <c r="C1913" t="s">
        <v>1777</v>
      </c>
      <c r="D1913" t="s">
        <v>1778</v>
      </c>
      <c r="E1913">
        <v>1</v>
      </c>
      <c r="F1913" s="28">
        <v>27727</v>
      </c>
      <c r="G1913" t="s">
        <v>2275</v>
      </c>
      <c r="H1913" t="s">
        <v>34</v>
      </c>
      <c r="I1913">
        <v>3</v>
      </c>
      <c r="J1913" t="s">
        <v>4420</v>
      </c>
      <c r="K1913" s="19" t="str">
        <f t="shared" si="184"/>
        <v>w</v>
      </c>
      <c r="L1913" s="19" t="str">
        <f t="shared" si="182"/>
        <v>Cup</v>
      </c>
      <c r="M1913" s="19" t="str">
        <f t="shared" si="183"/>
        <v>2025</v>
      </c>
      <c r="N1913" s="19" t="str">
        <f t="shared" si="185"/>
        <v>2025 Cup 3</v>
      </c>
      <c r="O1913" s="19">
        <f>INDEX('Points ref'!B:B, MATCH($N1913, 'Points ref'!A:A, 0))</f>
        <v>28</v>
      </c>
      <c r="P1913" s="21" t="str">
        <f t="shared" si="186"/>
        <v>[ITA] IACOMINO, Pasquale (9e33865d)</v>
      </c>
      <c r="Q1913" s="30">
        <f t="shared" ca="1" si="187"/>
        <v>50</v>
      </c>
    </row>
    <row r="1914" spans="1:17" x14ac:dyDescent="0.2">
      <c r="A1914" t="s">
        <v>2279</v>
      </c>
      <c r="B1914" t="s">
        <v>40</v>
      </c>
      <c r="C1914" t="s">
        <v>2280</v>
      </c>
      <c r="D1914" t="s">
        <v>1375</v>
      </c>
      <c r="E1914">
        <v>1</v>
      </c>
      <c r="F1914" s="28">
        <v>26838</v>
      </c>
      <c r="G1914" t="s">
        <v>2275</v>
      </c>
      <c r="H1914" t="s">
        <v>66</v>
      </c>
      <c r="I1914">
        <v>1</v>
      </c>
      <c r="J1914" t="s">
        <v>4420</v>
      </c>
      <c r="K1914" s="19" t="str">
        <f t="shared" si="184"/>
        <v>w</v>
      </c>
      <c r="L1914" s="19" t="str">
        <f t="shared" si="182"/>
        <v>Cup</v>
      </c>
      <c r="M1914" s="19" t="str">
        <f t="shared" si="183"/>
        <v>2025</v>
      </c>
      <c r="N1914" s="19" t="str">
        <f t="shared" si="185"/>
        <v>2025 Cup 1</v>
      </c>
      <c r="O1914" s="19">
        <f>INDEX('Points ref'!B:B, MATCH($N1914, 'Points ref'!A:A, 0))</f>
        <v>70</v>
      </c>
      <c r="P1914" s="21" t="str">
        <f t="shared" si="186"/>
        <v>[POL] KASPRZYK, Dariusz (84d6cf36)</v>
      </c>
      <c r="Q1914" s="30">
        <f t="shared" ca="1" si="187"/>
        <v>52</v>
      </c>
    </row>
    <row r="1915" spans="1:17" x14ac:dyDescent="0.2">
      <c r="A1915" t="s">
        <v>4516</v>
      </c>
      <c r="B1915" t="s">
        <v>413</v>
      </c>
      <c r="C1915" t="s">
        <v>4517</v>
      </c>
      <c r="D1915" t="s">
        <v>531</v>
      </c>
      <c r="E1915">
        <v>1</v>
      </c>
      <c r="F1915" s="28">
        <v>26616</v>
      </c>
      <c r="G1915" t="s">
        <v>2275</v>
      </c>
      <c r="H1915" t="s">
        <v>66</v>
      </c>
      <c r="I1915">
        <v>2</v>
      </c>
      <c r="J1915" t="s">
        <v>4420</v>
      </c>
      <c r="K1915" s="19" t="str">
        <f t="shared" si="184"/>
        <v>w</v>
      </c>
      <c r="L1915" s="19" t="str">
        <f t="shared" si="182"/>
        <v>Cup</v>
      </c>
      <c r="M1915" s="19" t="str">
        <f t="shared" si="183"/>
        <v>2025</v>
      </c>
      <c r="N1915" s="19" t="str">
        <f t="shared" si="185"/>
        <v>2025 Cup 2</v>
      </c>
      <c r="O1915" s="19">
        <f>INDEX('Points ref'!B:B, MATCH($N1915, 'Points ref'!A:A, 0))</f>
        <v>42</v>
      </c>
      <c r="P1915" s="21" t="str">
        <f t="shared" si="186"/>
        <v>[SVK] SZABO, Peter (5299434c)</v>
      </c>
      <c r="Q1915" s="30">
        <f t="shared" ca="1" si="187"/>
        <v>53</v>
      </c>
    </row>
    <row r="1916" spans="1:17" x14ac:dyDescent="0.2">
      <c r="A1916" t="s">
        <v>2290</v>
      </c>
      <c r="B1916" t="s">
        <v>16</v>
      </c>
      <c r="C1916" t="s">
        <v>2291</v>
      </c>
      <c r="D1916" t="s">
        <v>430</v>
      </c>
      <c r="E1916">
        <v>1</v>
      </c>
      <c r="F1916" s="28">
        <v>27806</v>
      </c>
      <c r="G1916" t="s">
        <v>2275</v>
      </c>
      <c r="H1916" t="s">
        <v>66</v>
      </c>
      <c r="I1916">
        <v>3</v>
      </c>
      <c r="J1916" t="s">
        <v>4420</v>
      </c>
      <c r="K1916" s="19" t="str">
        <f t="shared" si="184"/>
        <v>w</v>
      </c>
      <c r="L1916" s="19" t="str">
        <f t="shared" si="182"/>
        <v>Cup</v>
      </c>
      <c r="M1916" s="19" t="str">
        <f t="shared" si="183"/>
        <v>2025</v>
      </c>
      <c r="N1916" s="19" t="str">
        <f t="shared" si="185"/>
        <v>2025 Cup 3</v>
      </c>
      <c r="O1916" s="19">
        <f>INDEX('Points ref'!B:B, MATCH($N1916, 'Points ref'!A:A, 0))</f>
        <v>28</v>
      </c>
      <c r="P1916" s="21" t="str">
        <f t="shared" si="186"/>
        <v>[FRA] SCHMITT, Jerome (fe8d4bd1)</v>
      </c>
      <c r="Q1916" s="30">
        <f t="shared" ca="1" si="187"/>
        <v>49</v>
      </c>
    </row>
    <row r="1917" spans="1:17" x14ac:dyDescent="0.2">
      <c r="A1917" t="s">
        <v>1781</v>
      </c>
      <c r="B1917" t="s">
        <v>40</v>
      </c>
      <c r="C1917" t="s">
        <v>1782</v>
      </c>
      <c r="D1917" t="s">
        <v>1783</v>
      </c>
      <c r="E1917">
        <v>1</v>
      </c>
      <c r="F1917" s="28">
        <v>28740</v>
      </c>
      <c r="G1917" t="s">
        <v>2275</v>
      </c>
      <c r="H1917" t="s">
        <v>66</v>
      </c>
      <c r="I1917">
        <v>3</v>
      </c>
      <c r="J1917" t="s">
        <v>4420</v>
      </c>
      <c r="K1917" s="19" t="str">
        <f t="shared" si="184"/>
        <v>w</v>
      </c>
      <c r="L1917" s="19" t="str">
        <f t="shared" si="182"/>
        <v>Cup</v>
      </c>
      <c r="M1917" s="19" t="str">
        <f t="shared" si="183"/>
        <v>2025</v>
      </c>
      <c r="N1917" s="19" t="str">
        <f t="shared" si="185"/>
        <v>2025 Cup 3</v>
      </c>
      <c r="O1917" s="19">
        <f>INDEX('Points ref'!B:B, MATCH($N1917, 'Points ref'!A:A, 0))</f>
        <v>28</v>
      </c>
      <c r="P1917" s="21" t="str">
        <f t="shared" si="186"/>
        <v>[POL] LASKOWSKI, Sebastian (854a4e2a)</v>
      </c>
      <c r="Q1917" s="30">
        <f t="shared" ca="1" si="187"/>
        <v>47</v>
      </c>
    </row>
    <row r="1918" spans="1:17" x14ac:dyDescent="0.2">
      <c r="A1918" t="s">
        <v>1640</v>
      </c>
      <c r="B1918" t="s">
        <v>44</v>
      </c>
      <c r="C1918" t="s">
        <v>1641</v>
      </c>
      <c r="D1918" t="s">
        <v>1642</v>
      </c>
      <c r="E1918">
        <v>1</v>
      </c>
      <c r="F1918" s="28">
        <v>29301</v>
      </c>
      <c r="G1918" t="s">
        <v>2275</v>
      </c>
      <c r="H1918" t="s">
        <v>93</v>
      </c>
      <c r="I1918">
        <v>1</v>
      </c>
      <c r="J1918" t="s">
        <v>4420</v>
      </c>
      <c r="K1918" s="19" t="str">
        <f t="shared" si="184"/>
        <v>w</v>
      </c>
      <c r="L1918" s="19" t="str">
        <f t="shared" si="182"/>
        <v>Cup</v>
      </c>
      <c r="M1918" s="19" t="str">
        <f t="shared" si="183"/>
        <v>2025</v>
      </c>
      <c r="N1918" s="19" t="str">
        <f t="shared" si="185"/>
        <v>2025 Cup 1</v>
      </c>
      <c r="O1918" s="19">
        <f>INDEX('Points ref'!B:B, MATCH($N1918, 'Points ref'!A:A, 0))</f>
        <v>70</v>
      </c>
      <c r="P1918" s="21" t="str">
        <f t="shared" si="186"/>
        <v>[BEL] VANHOLLEBEKE, Fabian (4b167bf7)</v>
      </c>
      <c r="Q1918" s="30">
        <f t="shared" ca="1" si="187"/>
        <v>45</v>
      </c>
    </row>
    <row r="1919" spans="1:17" x14ac:dyDescent="0.2">
      <c r="A1919" t="s">
        <v>2474</v>
      </c>
      <c r="B1919" t="s">
        <v>40</v>
      </c>
      <c r="C1919" t="s">
        <v>2475</v>
      </c>
      <c r="D1919" t="s">
        <v>157</v>
      </c>
      <c r="E1919">
        <v>1</v>
      </c>
      <c r="F1919" s="28">
        <v>27411</v>
      </c>
      <c r="G1919" t="s">
        <v>2275</v>
      </c>
      <c r="H1919" t="s">
        <v>93</v>
      </c>
      <c r="I1919">
        <v>2</v>
      </c>
      <c r="J1919" t="s">
        <v>4420</v>
      </c>
      <c r="K1919" s="19" t="str">
        <f t="shared" si="184"/>
        <v>w</v>
      </c>
      <c r="L1919" s="19" t="str">
        <f t="shared" si="182"/>
        <v>Cup</v>
      </c>
      <c r="M1919" s="19" t="str">
        <f t="shared" si="183"/>
        <v>2025</v>
      </c>
      <c r="N1919" s="19" t="str">
        <f t="shared" si="185"/>
        <v>2025 Cup 2</v>
      </c>
      <c r="O1919" s="19">
        <f>INDEX('Points ref'!B:B, MATCH($N1919, 'Points ref'!A:A, 0))</f>
        <v>42</v>
      </c>
      <c r="P1919" s="21" t="str">
        <f t="shared" si="186"/>
        <v>[POL] NOSZCZAK, Maciej (cb1d8182)</v>
      </c>
      <c r="Q1919" s="30">
        <f t="shared" ca="1" si="187"/>
        <v>50</v>
      </c>
    </row>
    <row r="1920" spans="1:17" x14ac:dyDescent="0.2">
      <c r="A1920" t="s">
        <v>4287</v>
      </c>
      <c r="B1920" t="s">
        <v>40</v>
      </c>
      <c r="C1920" t="s">
        <v>4288</v>
      </c>
      <c r="D1920" t="s">
        <v>4289</v>
      </c>
      <c r="E1920">
        <v>1</v>
      </c>
      <c r="F1920" s="28">
        <v>29229</v>
      </c>
      <c r="G1920" t="s">
        <v>2275</v>
      </c>
      <c r="H1920" t="s">
        <v>93</v>
      </c>
      <c r="I1920">
        <v>3</v>
      </c>
      <c r="J1920" t="s">
        <v>4420</v>
      </c>
      <c r="K1920" s="19" t="str">
        <f t="shared" si="184"/>
        <v>w</v>
      </c>
      <c r="L1920" s="19" t="str">
        <f t="shared" si="182"/>
        <v>Cup</v>
      </c>
      <c r="M1920" s="19" t="str">
        <f t="shared" si="183"/>
        <v>2025</v>
      </c>
      <c r="N1920" s="19" t="str">
        <f t="shared" si="185"/>
        <v>2025 Cup 3</v>
      </c>
      <c r="O1920" s="19">
        <f>INDEX('Points ref'!B:B, MATCH($N1920, 'Points ref'!A:A, 0))</f>
        <v>28</v>
      </c>
      <c r="P1920" s="21" t="str">
        <f t="shared" si="186"/>
        <v>[POL] ZIEMBLA, Sylwester (31a88b6e)</v>
      </c>
      <c r="Q1920" s="30">
        <f t="shared" ca="1" si="187"/>
        <v>45</v>
      </c>
    </row>
    <row r="1921" spans="1:17" x14ac:dyDescent="0.2">
      <c r="A1921" t="s">
        <v>4470</v>
      </c>
      <c r="B1921" t="s">
        <v>1900</v>
      </c>
      <c r="C1921" t="s">
        <v>1901</v>
      </c>
      <c r="D1921" t="s">
        <v>4471</v>
      </c>
      <c r="E1921">
        <v>1</v>
      </c>
      <c r="F1921" s="28">
        <v>28245</v>
      </c>
      <c r="G1921" t="s">
        <v>2275</v>
      </c>
      <c r="H1921" t="s">
        <v>106</v>
      </c>
      <c r="I1921">
        <v>1</v>
      </c>
      <c r="J1921" t="s">
        <v>4420</v>
      </c>
      <c r="K1921" s="19" t="str">
        <f t="shared" si="184"/>
        <v>w</v>
      </c>
      <c r="L1921" s="19" t="str">
        <f t="shared" si="182"/>
        <v>Cup</v>
      </c>
      <c r="M1921" s="19" t="str">
        <f t="shared" si="183"/>
        <v>2025</v>
      </c>
      <c r="N1921" s="19" t="str">
        <f t="shared" si="185"/>
        <v>2025 Cup 1</v>
      </c>
      <c r="O1921" s="19">
        <f>INDEX('Points ref'!B:B, MATCH($N1921, 'Points ref'!A:A, 0))</f>
        <v>70</v>
      </c>
      <c r="P1921" s="21" t="str">
        <f t="shared" si="186"/>
        <v>[KOR] JEONG, Wanjun (da48c149)</v>
      </c>
      <c r="Q1921" s="30">
        <f t="shared" ca="1" si="187"/>
        <v>48</v>
      </c>
    </row>
    <row r="1922" spans="1:17" x14ac:dyDescent="0.2">
      <c r="A1922" t="s">
        <v>1899</v>
      </c>
      <c r="B1922" t="s">
        <v>1900</v>
      </c>
      <c r="C1922" t="s">
        <v>1901</v>
      </c>
      <c r="D1922" t="s">
        <v>1902</v>
      </c>
      <c r="E1922">
        <v>1</v>
      </c>
      <c r="F1922" s="28">
        <v>27396</v>
      </c>
      <c r="G1922" t="s">
        <v>2275</v>
      </c>
      <c r="H1922" t="s">
        <v>106</v>
      </c>
      <c r="I1922">
        <v>2</v>
      </c>
      <c r="J1922" t="s">
        <v>4420</v>
      </c>
      <c r="K1922" s="19" t="str">
        <f t="shared" si="184"/>
        <v>w</v>
      </c>
      <c r="L1922" s="19" t="str">
        <f t="shared" si="182"/>
        <v>Cup</v>
      </c>
      <c r="M1922" s="19" t="str">
        <f t="shared" si="183"/>
        <v>2025</v>
      </c>
      <c r="N1922" s="19" t="str">
        <f t="shared" si="185"/>
        <v>2025 Cup 2</v>
      </c>
      <c r="O1922" s="19">
        <f>INDEX('Points ref'!B:B, MATCH($N1922, 'Points ref'!A:A, 0))</f>
        <v>42</v>
      </c>
      <c r="P1922" s="21" t="str">
        <f t="shared" si="186"/>
        <v>[KOR] JEONG, Wanki (264927c6)</v>
      </c>
      <c r="Q1922" s="30">
        <f t="shared" ca="1" si="187"/>
        <v>50</v>
      </c>
    </row>
    <row r="1923" spans="1:17" x14ac:dyDescent="0.2">
      <c r="A1923" t="s">
        <v>725</v>
      </c>
      <c r="B1923" t="s">
        <v>287</v>
      </c>
      <c r="C1923" t="s">
        <v>726</v>
      </c>
      <c r="D1923" t="s">
        <v>727</v>
      </c>
      <c r="E1923">
        <v>1</v>
      </c>
      <c r="F1923" s="28">
        <v>21633</v>
      </c>
      <c r="G1923" t="s">
        <v>2302</v>
      </c>
      <c r="H1923" t="s">
        <v>66</v>
      </c>
      <c r="I1923">
        <v>1</v>
      </c>
      <c r="J1923" t="s">
        <v>4420</v>
      </c>
      <c r="K1923" s="19" t="str">
        <f t="shared" si="184"/>
        <v>w</v>
      </c>
      <c r="L1923" s="19" t="str">
        <f t="shared" si="182"/>
        <v>Cup</v>
      </c>
      <c r="M1923" s="19" t="str">
        <f t="shared" si="183"/>
        <v>2025</v>
      </c>
      <c r="N1923" s="19" t="str">
        <f t="shared" si="185"/>
        <v>2025 Cup 1</v>
      </c>
      <c r="O1923" s="19">
        <f>INDEX('Points ref'!B:B, MATCH($N1923, 'Points ref'!A:A, 0))</f>
        <v>70</v>
      </c>
      <c r="P1923" s="21" t="str">
        <f t="shared" si="186"/>
        <v>[AUT] KURZ, Reinhold (e3351734)</v>
      </c>
      <c r="Q1923" s="30">
        <f t="shared" ca="1" si="187"/>
        <v>66</v>
      </c>
    </row>
    <row r="1924" spans="1:17" x14ac:dyDescent="0.2">
      <c r="A1924" t="s">
        <v>1828</v>
      </c>
      <c r="B1924" t="s">
        <v>40</v>
      </c>
      <c r="C1924" t="s">
        <v>1829</v>
      </c>
      <c r="D1924" t="s">
        <v>1830</v>
      </c>
      <c r="E1924">
        <v>1</v>
      </c>
      <c r="F1924" s="28">
        <v>23488</v>
      </c>
      <c r="G1924" t="s">
        <v>2302</v>
      </c>
      <c r="H1924" t="s">
        <v>66</v>
      </c>
      <c r="I1924">
        <v>2</v>
      </c>
      <c r="J1924" t="s">
        <v>4420</v>
      </c>
      <c r="K1924" s="19" t="str">
        <f t="shared" si="184"/>
        <v>w</v>
      </c>
      <c r="L1924" s="19" t="str">
        <f t="shared" ref="L1924:L1927" si="188">IF(ISNUMBER(SEARCH("Cup", $J1924)), "Cup", IF(ISNUMBER(SEARCH("European Judo Championships", $J1924)), "EC", IF(ISNUMBER(SEARCH("World Championships", $J1924)), "WC", "")))</f>
        <v>Cup</v>
      </c>
      <c r="M1924" s="19" t="str">
        <f t="shared" ref="M1924:M1927" si="189">RIGHT($J1924, 4)</f>
        <v>2025</v>
      </c>
      <c r="N1924" s="19" t="str">
        <f t="shared" si="185"/>
        <v>2025 Cup 2</v>
      </c>
      <c r="O1924" s="19">
        <f>INDEX('Points ref'!B:B, MATCH($N1924, 'Points ref'!A:A, 0))</f>
        <v>42</v>
      </c>
      <c r="P1924" s="21" t="str">
        <f t="shared" si="186"/>
        <v>[POL] FRACZEK, Henryk (edbf38d4)</v>
      </c>
      <c r="Q1924" s="30">
        <f t="shared" ca="1" si="187"/>
        <v>61</v>
      </c>
    </row>
    <row r="1925" spans="1:17" x14ac:dyDescent="0.2">
      <c r="A1925" t="s">
        <v>662</v>
      </c>
      <c r="B1925" t="s">
        <v>40</v>
      </c>
      <c r="C1925" t="s">
        <v>663</v>
      </c>
      <c r="D1925" t="s">
        <v>664</v>
      </c>
      <c r="E1925">
        <v>1</v>
      </c>
      <c r="F1925" s="28">
        <v>23747</v>
      </c>
      <c r="G1925" t="s">
        <v>2302</v>
      </c>
      <c r="H1925" t="s">
        <v>93</v>
      </c>
      <c r="I1925">
        <v>1</v>
      </c>
      <c r="J1925" t="s">
        <v>4420</v>
      </c>
      <c r="K1925" s="19" t="str">
        <f t="shared" si="184"/>
        <v>w</v>
      </c>
      <c r="L1925" s="19" t="str">
        <f t="shared" si="188"/>
        <v>Cup</v>
      </c>
      <c r="M1925" s="19" t="str">
        <f t="shared" si="189"/>
        <v>2025</v>
      </c>
      <c r="N1925" s="19" t="str">
        <f t="shared" si="185"/>
        <v>2025 Cup 1</v>
      </c>
      <c r="O1925" s="19">
        <f>INDEX('Points ref'!B:B, MATCH($N1925, 'Points ref'!A:A, 0))</f>
        <v>70</v>
      </c>
      <c r="P1925" s="21" t="str">
        <f t="shared" si="186"/>
        <v>[POL] KAMINSKI, Slawomir (f7992b93)</v>
      </c>
      <c r="Q1925" s="30">
        <f t="shared" ca="1" si="187"/>
        <v>60</v>
      </c>
    </row>
    <row r="1926" spans="1:17" x14ac:dyDescent="0.2">
      <c r="A1926" t="s">
        <v>1833</v>
      </c>
      <c r="B1926" t="s">
        <v>27</v>
      </c>
      <c r="C1926" t="s">
        <v>1834</v>
      </c>
      <c r="D1926" t="s">
        <v>733</v>
      </c>
      <c r="E1926">
        <v>1</v>
      </c>
      <c r="F1926" s="28">
        <v>21760</v>
      </c>
      <c r="G1926" t="s">
        <v>2302</v>
      </c>
      <c r="H1926" t="s">
        <v>93</v>
      </c>
      <c r="I1926">
        <v>2</v>
      </c>
      <c r="J1926" t="s">
        <v>4420</v>
      </c>
      <c r="K1926" s="19" t="str">
        <f t="shared" si="184"/>
        <v>w</v>
      </c>
      <c r="L1926" s="19" t="str">
        <f t="shared" si="188"/>
        <v>Cup</v>
      </c>
      <c r="M1926" s="19" t="str">
        <f t="shared" si="189"/>
        <v>2025</v>
      </c>
      <c r="N1926" s="19" t="str">
        <f t="shared" si="185"/>
        <v>2025 Cup 2</v>
      </c>
      <c r="O1926" s="19">
        <f>INDEX('Points ref'!B:B, MATCH($N1926, 'Points ref'!A:A, 0))</f>
        <v>42</v>
      </c>
      <c r="P1926" s="21" t="str">
        <f t="shared" si="186"/>
        <v>[ITA] ACERBI, Fabio (dfb8e21f)</v>
      </c>
      <c r="Q1926" s="30">
        <f t="shared" ca="1" si="187"/>
        <v>66</v>
      </c>
    </row>
    <row r="1927" spans="1:17" x14ac:dyDescent="0.2">
      <c r="A1927" t="s">
        <v>1702</v>
      </c>
      <c r="B1927" t="s">
        <v>536</v>
      </c>
      <c r="C1927" t="s">
        <v>1703</v>
      </c>
      <c r="D1927" t="s">
        <v>907</v>
      </c>
      <c r="E1927">
        <v>1</v>
      </c>
      <c r="F1927" s="28">
        <v>22664</v>
      </c>
      <c r="G1927" t="s">
        <v>2302</v>
      </c>
      <c r="H1927" t="s">
        <v>93</v>
      </c>
      <c r="I1927">
        <v>3</v>
      </c>
      <c r="J1927" t="s">
        <v>4420</v>
      </c>
      <c r="K1927" s="19" t="str">
        <f t="shared" si="184"/>
        <v>w</v>
      </c>
      <c r="L1927" s="19" t="str">
        <f t="shared" si="188"/>
        <v>Cup</v>
      </c>
      <c r="M1927" s="19" t="str">
        <f t="shared" si="189"/>
        <v>2025</v>
      </c>
      <c r="N1927" s="19" t="str">
        <f t="shared" si="185"/>
        <v>2025 Cup 3</v>
      </c>
      <c r="O1927" s="19">
        <f>INDEX('Points ref'!B:B, MATCH($N1927, 'Points ref'!A:A, 0))</f>
        <v>28</v>
      </c>
      <c r="P1927" s="21" t="str">
        <f t="shared" si="186"/>
        <v>[UKR] PAPUSHENKO, Ivan (3e26dd88)</v>
      </c>
      <c r="Q1927" s="30">
        <f t="shared" ca="1" si="187"/>
        <v>63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4A05-E468-C042-B0D7-B53B9A16B90E}">
  <dimension ref="A1:C1180"/>
  <sheetViews>
    <sheetView tabSelected="1" zoomScale="120" zoomScaleNormal="120" workbookViewId="0">
      <pane ySplit="4" topLeftCell="A5" activePane="bottomLeft" state="frozen"/>
      <selection pane="bottomLeft" activeCell="A11" sqref="A11"/>
    </sheetView>
  </sheetViews>
  <sheetFormatPr baseColWidth="10" defaultRowHeight="16" x14ac:dyDescent="0.2"/>
  <cols>
    <col min="1" max="1" width="43.5" bestFit="1" customWidth="1"/>
    <col min="2" max="2" width="12.5" bestFit="1" customWidth="1"/>
    <col min="3" max="3" width="13.33203125" bestFit="1" customWidth="1"/>
    <col min="4" max="4" width="13" bestFit="1" customWidth="1"/>
    <col min="5" max="7" width="5.1640625" bestFit="1" customWidth="1"/>
    <col min="8" max="9" width="6.1640625" bestFit="1" customWidth="1"/>
    <col min="10" max="13" width="5.1640625" bestFit="1" customWidth="1"/>
    <col min="14" max="14" width="6.1640625" bestFit="1" customWidth="1"/>
    <col min="15" max="17" width="5.1640625" bestFit="1" customWidth="1"/>
    <col min="18" max="18" width="6.1640625" bestFit="1" customWidth="1"/>
    <col min="19" max="22" width="5.1640625" bestFit="1" customWidth="1"/>
    <col min="23" max="23" width="6.1640625" bestFit="1" customWidth="1"/>
    <col min="24" max="26" width="5.1640625" bestFit="1" customWidth="1"/>
    <col min="27" max="28" width="6.1640625" bestFit="1" customWidth="1"/>
    <col min="29" max="45" width="5.1640625" bestFit="1" customWidth="1"/>
    <col min="46" max="46" width="4.1640625" bestFit="1" customWidth="1"/>
    <col min="47" max="47" width="5.1640625" bestFit="1" customWidth="1"/>
    <col min="48" max="50" width="4.1640625" bestFit="1" customWidth="1"/>
    <col min="51" max="51" width="5.1640625" bestFit="1" customWidth="1"/>
    <col min="52" max="52" width="4.1640625" bestFit="1" customWidth="1"/>
    <col min="53" max="53" width="7" bestFit="1" customWidth="1"/>
    <col min="54" max="54" width="10.5" bestFit="1" customWidth="1"/>
    <col min="55" max="55" width="34" bestFit="1" customWidth="1"/>
    <col min="56" max="56" width="31.1640625" bestFit="1" customWidth="1"/>
    <col min="57" max="57" width="28.83203125" bestFit="1" customWidth="1"/>
    <col min="58" max="58" width="29.33203125" bestFit="1" customWidth="1"/>
    <col min="59" max="59" width="32.1640625" bestFit="1" customWidth="1"/>
    <col min="60" max="60" width="34.33203125" bestFit="1" customWidth="1"/>
    <col min="61" max="61" width="35.33203125" bestFit="1" customWidth="1"/>
    <col min="62" max="62" width="33.6640625" bestFit="1" customWidth="1"/>
    <col min="63" max="63" width="29.33203125" bestFit="1" customWidth="1"/>
    <col min="64" max="64" width="32" bestFit="1" customWidth="1"/>
    <col min="65" max="65" width="29.5" bestFit="1" customWidth="1"/>
    <col min="66" max="66" width="32" bestFit="1" customWidth="1"/>
    <col min="67" max="67" width="37.5" bestFit="1" customWidth="1"/>
    <col min="68" max="68" width="31.83203125" bestFit="1" customWidth="1"/>
    <col min="69" max="69" width="31.1640625" bestFit="1" customWidth="1"/>
    <col min="70" max="70" width="31.33203125" bestFit="1" customWidth="1"/>
    <col min="71" max="72" width="31.83203125" bestFit="1" customWidth="1"/>
    <col min="73" max="73" width="35.83203125" bestFit="1" customWidth="1"/>
    <col min="74" max="74" width="29.6640625" bestFit="1" customWidth="1"/>
    <col min="75" max="75" width="28.6640625" bestFit="1" customWidth="1"/>
    <col min="76" max="76" width="31" bestFit="1" customWidth="1"/>
    <col min="77" max="77" width="28.6640625" bestFit="1" customWidth="1"/>
    <col min="78" max="78" width="32.83203125" bestFit="1" customWidth="1"/>
    <col min="79" max="79" width="26" bestFit="1" customWidth="1"/>
    <col min="80" max="80" width="29.83203125" bestFit="1" customWidth="1"/>
    <col min="81" max="81" width="25.5" bestFit="1" customWidth="1"/>
    <col min="82" max="82" width="30.6640625" bestFit="1" customWidth="1"/>
    <col min="83" max="83" width="32.6640625" bestFit="1" customWidth="1"/>
    <col min="84" max="84" width="32.83203125" bestFit="1" customWidth="1"/>
    <col min="85" max="85" width="27" bestFit="1" customWidth="1"/>
    <col min="86" max="86" width="32.33203125" bestFit="1" customWidth="1"/>
    <col min="87" max="87" width="37" bestFit="1" customWidth="1"/>
    <col min="88" max="88" width="38.6640625" bestFit="1" customWidth="1"/>
    <col min="89" max="89" width="34" bestFit="1" customWidth="1"/>
    <col min="90" max="90" width="32.1640625" bestFit="1" customWidth="1"/>
    <col min="91" max="91" width="36" bestFit="1" customWidth="1"/>
    <col min="92" max="92" width="30.6640625" bestFit="1" customWidth="1"/>
    <col min="93" max="93" width="30.33203125" bestFit="1" customWidth="1"/>
    <col min="94" max="94" width="30.6640625" bestFit="1" customWidth="1"/>
    <col min="95" max="95" width="26.6640625" bestFit="1" customWidth="1"/>
    <col min="96" max="96" width="28.6640625" bestFit="1" customWidth="1"/>
    <col min="97" max="97" width="34" bestFit="1" customWidth="1"/>
    <col min="98" max="98" width="24.1640625" bestFit="1" customWidth="1"/>
    <col min="99" max="99" width="33.83203125" bestFit="1" customWidth="1"/>
    <col min="100" max="100" width="28.33203125" bestFit="1" customWidth="1"/>
    <col min="101" max="101" width="33" bestFit="1" customWidth="1"/>
    <col min="102" max="102" width="27.33203125" bestFit="1" customWidth="1"/>
    <col min="103" max="103" width="33.33203125" bestFit="1" customWidth="1"/>
    <col min="104" max="104" width="29" bestFit="1" customWidth="1"/>
    <col min="105" max="105" width="35.33203125" bestFit="1" customWidth="1"/>
    <col min="106" max="107" width="30.6640625" bestFit="1" customWidth="1"/>
    <col min="108" max="108" width="33" bestFit="1" customWidth="1"/>
    <col min="109" max="109" width="30.6640625" bestFit="1" customWidth="1"/>
    <col min="110" max="110" width="27.6640625" bestFit="1" customWidth="1"/>
    <col min="111" max="111" width="31.1640625" bestFit="1" customWidth="1"/>
    <col min="112" max="112" width="27.6640625" bestFit="1" customWidth="1"/>
    <col min="113" max="113" width="27.33203125" bestFit="1" customWidth="1"/>
    <col min="114" max="114" width="31.1640625" bestFit="1" customWidth="1"/>
    <col min="115" max="115" width="31" bestFit="1" customWidth="1"/>
    <col min="116" max="117" width="30.33203125" bestFit="1" customWidth="1"/>
    <col min="118" max="118" width="28.33203125" bestFit="1" customWidth="1"/>
    <col min="119" max="119" width="32.33203125" bestFit="1" customWidth="1"/>
    <col min="120" max="120" width="31.1640625" bestFit="1" customWidth="1"/>
    <col min="121" max="121" width="40" bestFit="1" customWidth="1"/>
    <col min="122" max="122" width="33.1640625" bestFit="1" customWidth="1"/>
    <col min="123" max="123" width="33.6640625" bestFit="1" customWidth="1"/>
    <col min="124" max="124" width="35.33203125" bestFit="1" customWidth="1"/>
    <col min="125" max="125" width="30.5" bestFit="1" customWidth="1"/>
    <col min="126" max="126" width="29.83203125" bestFit="1" customWidth="1"/>
    <col min="127" max="127" width="32" bestFit="1" customWidth="1"/>
    <col min="128" max="128" width="28.6640625" bestFit="1" customWidth="1"/>
    <col min="129" max="129" width="27.1640625" bestFit="1" customWidth="1"/>
    <col min="130" max="130" width="28.6640625" bestFit="1" customWidth="1"/>
    <col min="131" max="131" width="28.33203125" bestFit="1" customWidth="1"/>
    <col min="132" max="132" width="27.83203125" bestFit="1" customWidth="1"/>
    <col min="133" max="133" width="29.83203125" bestFit="1" customWidth="1"/>
    <col min="134" max="134" width="34.1640625" bestFit="1" customWidth="1"/>
    <col min="135" max="135" width="34.6640625" bestFit="1" customWidth="1"/>
    <col min="136" max="136" width="31.1640625" bestFit="1" customWidth="1"/>
    <col min="137" max="137" width="28.83203125" bestFit="1" customWidth="1"/>
    <col min="138" max="138" width="30.33203125" bestFit="1" customWidth="1"/>
    <col min="139" max="139" width="30.6640625" bestFit="1" customWidth="1"/>
    <col min="140" max="140" width="29.33203125" bestFit="1" customWidth="1"/>
    <col min="141" max="141" width="27" bestFit="1" customWidth="1"/>
    <col min="142" max="142" width="31.1640625" bestFit="1" customWidth="1"/>
    <col min="143" max="143" width="35.6640625" bestFit="1" customWidth="1"/>
    <col min="144" max="144" width="37.6640625" bestFit="1" customWidth="1"/>
    <col min="145" max="145" width="28.33203125" bestFit="1" customWidth="1"/>
    <col min="146" max="146" width="35" bestFit="1" customWidth="1"/>
    <col min="147" max="147" width="27.5" bestFit="1" customWidth="1"/>
    <col min="148" max="148" width="31.83203125" bestFit="1" customWidth="1"/>
    <col min="149" max="149" width="28.6640625" bestFit="1" customWidth="1"/>
    <col min="150" max="150" width="28.5" bestFit="1" customWidth="1"/>
    <col min="151" max="151" width="39.1640625" bestFit="1" customWidth="1"/>
    <col min="152" max="152" width="38.5" bestFit="1" customWidth="1"/>
    <col min="153" max="153" width="31.33203125" bestFit="1" customWidth="1"/>
    <col min="154" max="154" width="29.5" bestFit="1" customWidth="1"/>
    <col min="155" max="155" width="28.6640625" bestFit="1" customWidth="1"/>
    <col min="156" max="156" width="30" bestFit="1" customWidth="1"/>
    <col min="157" max="157" width="28.33203125" bestFit="1" customWidth="1"/>
    <col min="158" max="158" width="31.1640625" bestFit="1" customWidth="1"/>
    <col min="159" max="159" width="28.6640625" bestFit="1" customWidth="1"/>
    <col min="160" max="160" width="35.33203125" bestFit="1" customWidth="1"/>
    <col min="161" max="161" width="29.6640625" bestFit="1" customWidth="1"/>
    <col min="162" max="162" width="28" bestFit="1" customWidth="1"/>
    <col min="163" max="163" width="31.5" bestFit="1" customWidth="1"/>
    <col min="164" max="164" width="26" bestFit="1" customWidth="1"/>
    <col min="165" max="165" width="29.33203125" bestFit="1" customWidth="1"/>
    <col min="166" max="166" width="26.1640625" bestFit="1" customWidth="1"/>
    <col min="167" max="167" width="37.33203125" bestFit="1" customWidth="1"/>
    <col min="168" max="168" width="33.33203125" bestFit="1" customWidth="1"/>
    <col min="169" max="169" width="31.1640625" bestFit="1" customWidth="1"/>
    <col min="170" max="170" width="28.33203125" bestFit="1" customWidth="1"/>
    <col min="171" max="171" width="33.33203125" bestFit="1" customWidth="1"/>
    <col min="172" max="172" width="36.6640625" bestFit="1" customWidth="1"/>
    <col min="173" max="173" width="33.1640625" bestFit="1" customWidth="1"/>
    <col min="174" max="174" width="27" bestFit="1" customWidth="1"/>
    <col min="175" max="175" width="33.6640625" bestFit="1" customWidth="1"/>
    <col min="176" max="176" width="30.33203125" bestFit="1" customWidth="1"/>
    <col min="177" max="177" width="33.33203125" bestFit="1" customWidth="1"/>
    <col min="178" max="178" width="32" bestFit="1" customWidth="1"/>
    <col min="179" max="179" width="27.1640625" bestFit="1" customWidth="1"/>
    <col min="180" max="180" width="30.33203125" bestFit="1" customWidth="1"/>
    <col min="181" max="181" width="28.83203125" bestFit="1" customWidth="1"/>
    <col min="182" max="182" width="27.33203125" bestFit="1" customWidth="1"/>
    <col min="183" max="183" width="29.83203125" bestFit="1" customWidth="1"/>
    <col min="184" max="184" width="26.1640625" bestFit="1" customWidth="1"/>
    <col min="185" max="185" width="28.5" bestFit="1" customWidth="1"/>
    <col min="186" max="186" width="32.5" bestFit="1" customWidth="1"/>
    <col min="187" max="187" width="28" bestFit="1" customWidth="1"/>
    <col min="188" max="188" width="29.83203125" bestFit="1" customWidth="1"/>
    <col min="189" max="189" width="30.33203125" bestFit="1" customWidth="1"/>
    <col min="190" max="190" width="29.1640625" bestFit="1" customWidth="1"/>
    <col min="191" max="191" width="30.83203125" bestFit="1" customWidth="1"/>
    <col min="192" max="192" width="33.83203125" bestFit="1" customWidth="1"/>
    <col min="193" max="193" width="38.6640625" bestFit="1" customWidth="1"/>
    <col min="194" max="194" width="29.1640625" bestFit="1" customWidth="1"/>
    <col min="195" max="195" width="33.6640625" bestFit="1" customWidth="1"/>
    <col min="196" max="196" width="26.33203125" bestFit="1" customWidth="1"/>
    <col min="197" max="197" width="29.33203125" bestFit="1" customWidth="1"/>
    <col min="198" max="198" width="28.1640625" bestFit="1" customWidth="1"/>
    <col min="199" max="199" width="31.33203125" bestFit="1" customWidth="1"/>
    <col min="200" max="200" width="32" bestFit="1" customWidth="1"/>
    <col min="201" max="201" width="29.5" bestFit="1" customWidth="1"/>
    <col min="202" max="202" width="32.5" bestFit="1" customWidth="1"/>
    <col min="203" max="203" width="30.6640625" bestFit="1" customWidth="1"/>
    <col min="204" max="204" width="23.33203125" bestFit="1" customWidth="1"/>
    <col min="205" max="205" width="28.5" bestFit="1" customWidth="1"/>
    <col min="206" max="206" width="30.1640625" bestFit="1" customWidth="1"/>
    <col min="207" max="207" width="29" bestFit="1" customWidth="1"/>
    <col min="208" max="208" width="40.6640625" bestFit="1" customWidth="1"/>
    <col min="209" max="209" width="34" bestFit="1" customWidth="1"/>
    <col min="210" max="210" width="30.33203125" bestFit="1" customWidth="1"/>
    <col min="211" max="211" width="31.33203125" bestFit="1" customWidth="1"/>
    <col min="212" max="212" width="32.83203125" bestFit="1" customWidth="1"/>
    <col min="213" max="213" width="27.33203125" bestFit="1" customWidth="1"/>
    <col min="214" max="214" width="27.6640625" bestFit="1" customWidth="1"/>
    <col min="215" max="215" width="28.83203125" bestFit="1" customWidth="1"/>
    <col min="216" max="216" width="30.6640625" bestFit="1" customWidth="1"/>
    <col min="217" max="217" width="27.1640625" bestFit="1" customWidth="1"/>
    <col min="218" max="218" width="29.33203125" bestFit="1" customWidth="1"/>
    <col min="219" max="219" width="30.6640625" bestFit="1" customWidth="1"/>
    <col min="220" max="220" width="29.1640625" bestFit="1" customWidth="1"/>
    <col min="221" max="221" width="31.1640625" bestFit="1" customWidth="1"/>
    <col min="222" max="222" width="31.33203125" bestFit="1" customWidth="1"/>
    <col min="223" max="223" width="26.33203125" bestFit="1" customWidth="1"/>
    <col min="224" max="224" width="31.33203125" bestFit="1" customWidth="1"/>
    <col min="225" max="225" width="34.33203125" bestFit="1" customWidth="1"/>
    <col min="226" max="226" width="31" bestFit="1" customWidth="1"/>
    <col min="227" max="227" width="32.1640625" bestFit="1" customWidth="1"/>
    <col min="228" max="228" width="29.6640625" bestFit="1" customWidth="1"/>
    <col min="229" max="229" width="34.6640625" bestFit="1" customWidth="1"/>
    <col min="230" max="230" width="36.1640625" bestFit="1" customWidth="1"/>
    <col min="231" max="231" width="30.5" bestFit="1" customWidth="1"/>
    <col min="232" max="232" width="30.6640625" bestFit="1" customWidth="1"/>
    <col min="233" max="233" width="28.83203125" bestFit="1" customWidth="1"/>
    <col min="234" max="234" width="27.33203125" bestFit="1" customWidth="1"/>
    <col min="235" max="235" width="28.33203125" bestFit="1" customWidth="1"/>
    <col min="236" max="236" width="34.6640625" bestFit="1" customWidth="1"/>
    <col min="237" max="237" width="31.5" bestFit="1" customWidth="1"/>
    <col min="238" max="238" width="26.33203125" bestFit="1" customWidth="1"/>
    <col min="239" max="239" width="33" bestFit="1" customWidth="1"/>
    <col min="240" max="240" width="32.6640625" bestFit="1" customWidth="1"/>
    <col min="241" max="241" width="33.83203125" bestFit="1" customWidth="1"/>
    <col min="242" max="242" width="30" bestFit="1" customWidth="1"/>
    <col min="243" max="243" width="29.5" bestFit="1" customWidth="1"/>
    <col min="244" max="244" width="37.6640625" bestFit="1" customWidth="1"/>
    <col min="245" max="245" width="35.6640625" bestFit="1" customWidth="1"/>
    <col min="246" max="246" width="42.6640625" bestFit="1" customWidth="1"/>
    <col min="247" max="247" width="39.83203125" bestFit="1" customWidth="1"/>
    <col min="248" max="248" width="42.5" bestFit="1" customWidth="1"/>
    <col min="249" max="249" width="32.1640625" bestFit="1" customWidth="1"/>
    <col min="250" max="250" width="31.83203125" bestFit="1" customWidth="1"/>
    <col min="251" max="251" width="33" bestFit="1" customWidth="1"/>
    <col min="252" max="252" width="42.5" bestFit="1" customWidth="1"/>
    <col min="253" max="253" width="36.33203125" bestFit="1" customWidth="1"/>
    <col min="254" max="254" width="41" bestFit="1" customWidth="1"/>
    <col min="255" max="255" width="31" bestFit="1" customWidth="1"/>
    <col min="256" max="256" width="45" bestFit="1" customWidth="1"/>
    <col min="257" max="257" width="40.33203125" bestFit="1" customWidth="1"/>
    <col min="258" max="258" width="43" bestFit="1" customWidth="1"/>
    <col min="259" max="259" width="32" bestFit="1" customWidth="1"/>
    <col min="260" max="260" width="34.33203125" bestFit="1" customWidth="1"/>
    <col min="261" max="261" width="33.5" bestFit="1" customWidth="1"/>
    <col min="262" max="262" width="34.1640625" bestFit="1" customWidth="1"/>
    <col min="263" max="263" width="29.83203125" bestFit="1" customWidth="1"/>
    <col min="264" max="264" width="34.5" bestFit="1" customWidth="1"/>
    <col min="265" max="265" width="32.33203125" bestFit="1" customWidth="1"/>
    <col min="266" max="266" width="27" bestFit="1" customWidth="1"/>
    <col min="267" max="267" width="27.83203125" bestFit="1" customWidth="1"/>
    <col min="268" max="268" width="31.5" bestFit="1" customWidth="1"/>
    <col min="269" max="269" width="29.5" bestFit="1" customWidth="1"/>
    <col min="270" max="270" width="31.33203125" bestFit="1" customWidth="1"/>
    <col min="271" max="271" width="28.83203125" bestFit="1" customWidth="1"/>
    <col min="272" max="272" width="25.5" bestFit="1" customWidth="1"/>
    <col min="273" max="273" width="27" bestFit="1" customWidth="1"/>
    <col min="274" max="274" width="30.6640625" bestFit="1" customWidth="1"/>
    <col min="275" max="275" width="30.5" bestFit="1" customWidth="1"/>
    <col min="276" max="276" width="27.83203125" bestFit="1" customWidth="1"/>
    <col min="277" max="277" width="27.1640625" bestFit="1" customWidth="1"/>
    <col min="278" max="278" width="28.5" bestFit="1" customWidth="1"/>
    <col min="279" max="279" width="29.33203125" bestFit="1" customWidth="1"/>
    <col min="280" max="280" width="33" bestFit="1" customWidth="1"/>
    <col min="281" max="281" width="29.33203125" bestFit="1" customWidth="1"/>
    <col min="282" max="282" width="27.1640625" bestFit="1" customWidth="1"/>
    <col min="283" max="283" width="28.6640625" bestFit="1" customWidth="1"/>
    <col min="284" max="284" width="37.6640625" bestFit="1" customWidth="1"/>
    <col min="285" max="285" width="37" bestFit="1" customWidth="1"/>
    <col min="286" max="286" width="33.83203125" bestFit="1" customWidth="1"/>
    <col min="287" max="287" width="29" bestFit="1" customWidth="1"/>
    <col min="288" max="288" width="27.83203125" bestFit="1" customWidth="1"/>
    <col min="289" max="289" width="30.83203125" bestFit="1" customWidth="1"/>
    <col min="290" max="290" width="29.83203125" bestFit="1" customWidth="1"/>
    <col min="291" max="291" width="33.83203125" bestFit="1" customWidth="1"/>
    <col min="292" max="292" width="31" bestFit="1" customWidth="1"/>
    <col min="293" max="293" width="33.1640625" bestFit="1" customWidth="1"/>
    <col min="294" max="294" width="34.33203125" bestFit="1" customWidth="1"/>
    <col min="295" max="295" width="26.1640625" bestFit="1" customWidth="1"/>
    <col min="296" max="296" width="28.5" bestFit="1" customWidth="1"/>
    <col min="297" max="297" width="41.1640625" bestFit="1" customWidth="1"/>
    <col min="298" max="298" width="30.6640625" bestFit="1" customWidth="1"/>
    <col min="299" max="299" width="33.83203125" bestFit="1" customWidth="1"/>
    <col min="300" max="300" width="36.1640625" bestFit="1" customWidth="1"/>
    <col min="301" max="301" width="34" bestFit="1" customWidth="1"/>
    <col min="302" max="302" width="37" bestFit="1" customWidth="1"/>
    <col min="303" max="303" width="30.83203125" bestFit="1" customWidth="1"/>
    <col min="304" max="304" width="29.33203125" bestFit="1" customWidth="1"/>
    <col min="305" max="305" width="29.83203125" bestFit="1" customWidth="1"/>
    <col min="306" max="306" width="27.83203125" bestFit="1" customWidth="1"/>
    <col min="307" max="307" width="34" bestFit="1" customWidth="1"/>
    <col min="308" max="308" width="32.83203125" bestFit="1" customWidth="1"/>
    <col min="309" max="309" width="31.33203125" bestFit="1" customWidth="1"/>
    <col min="310" max="310" width="31" bestFit="1" customWidth="1"/>
    <col min="311" max="312" width="31.5" bestFit="1" customWidth="1"/>
    <col min="313" max="313" width="35" bestFit="1" customWidth="1"/>
    <col min="314" max="314" width="36.5" bestFit="1" customWidth="1"/>
    <col min="315" max="315" width="28.5" bestFit="1" customWidth="1"/>
    <col min="316" max="316" width="32" bestFit="1" customWidth="1"/>
    <col min="317" max="317" width="34.5" bestFit="1" customWidth="1"/>
    <col min="318" max="318" width="26.33203125" bestFit="1" customWidth="1"/>
    <col min="319" max="320" width="32.5" bestFit="1" customWidth="1"/>
    <col min="321" max="321" width="31.1640625" bestFit="1" customWidth="1"/>
    <col min="322" max="322" width="32" bestFit="1" customWidth="1"/>
    <col min="323" max="323" width="32.6640625" bestFit="1" customWidth="1"/>
    <col min="324" max="325" width="32.1640625" bestFit="1" customWidth="1"/>
    <col min="326" max="326" width="28.83203125" bestFit="1" customWidth="1"/>
    <col min="327" max="327" width="38.5" bestFit="1" customWidth="1"/>
    <col min="328" max="328" width="34.1640625" bestFit="1" customWidth="1"/>
    <col min="329" max="329" width="28.1640625" bestFit="1" customWidth="1"/>
    <col min="330" max="330" width="35.1640625" bestFit="1" customWidth="1"/>
    <col min="331" max="332" width="30.83203125" bestFit="1" customWidth="1"/>
    <col min="333" max="333" width="28" bestFit="1" customWidth="1"/>
    <col min="334" max="334" width="31.83203125" bestFit="1" customWidth="1"/>
    <col min="335" max="335" width="27.83203125" bestFit="1" customWidth="1"/>
    <col min="336" max="336" width="29.83203125" bestFit="1" customWidth="1"/>
    <col min="337" max="337" width="28.83203125" bestFit="1" customWidth="1"/>
    <col min="338" max="338" width="31.83203125" bestFit="1" customWidth="1"/>
    <col min="339" max="339" width="30" bestFit="1" customWidth="1"/>
    <col min="340" max="340" width="32.1640625" bestFit="1" customWidth="1"/>
    <col min="341" max="341" width="33.6640625" bestFit="1" customWidth="1"/>
    <col min="342" max="342" width="30" bestFit="1" customWidth="1"/>
    <col min="343" max="343" width="32.33203125" bestFit="1" customWidth="1"/>
    <col min="344" max="344" width="30" bestFit="1" customWidth="1"/>
    <col min="345" max="345" width="34.33203125" bestFit="1" customWidth="1"/>
    <col min="346" max="346" width="31.83203125" bestFit="1" customWidth="1"/>
    <col min="347" max="347" width="29.33203125" bestFit="1" customWidth="1"/>
    <col min="348" max="348" width="31.33203125" bestFit="1" customWidth="1"/>
    <col min="349" max="349" width="29.1640625" bestFit="1" customWidth="1"/>
    <col min="350" max="350" width="28" bestFit="1" customWidth="1"/>
    <col min="351" max="351" width="35.5" bestFit="1" customWidth="1"/>
    <col min="352" max="352" width="36.5" bestFit="1" customWidth="1"/>
    <col min="353" max="353" width="30.33203125" bestFit="1" customWidth="1"/>
    <col min="354" max="354" width="32.83203125" bestFit="1" customWidth="1"/>
    <col min="355" max="355" width="33.83203125" bestFit="1" customWidth="1"/>
    <col min="356" max="356" width="35.33203125" bestFit="1" customWidth="1"/>
    <col min="357" max="357" width="25.1640625" bestFit="1" customWidth="1"/>
    <col min="358" max="358" width="27.1640625" bestFit="1" customWidth="1"/>
    <col min="359" max="359" width="31.83203125" bestFit="1" customWidth="1"/>
    <col min="360" max="360" width="32.83203125" bestFit="1" customWidth="1"/>
    <col min="361" max="361" width="32" bestFit="1" customWidth="1"/>
    <col min="362" max="362" width="30.6640625" bestFit="1" customWidth="1"/>
    <col min="363" max="363" width="29" bestFit="1" customWidth="1"/>
    <col min="364" max="364" width="30.1640625" bestFit="1" customWidth="1"/>
    <col min="365" max="365" width="37.6640625" bestFit="1" customWidth="1"/>
    <col min="366" max="366" width="29.5" bestFit="1" customWidth="1"/>
    <col min="367" max="367" width="29.33203125" bestFit="1" customWidth="1"/>
    <col min="368" max="368" width="34.1640625" bestFit="1" customWidth="1"/>
    <col min="369" max="369" width="26.33203125" bestFit="1" customWidth="1"/>
    <col min="370" max="370" width="32.1640625" bestFit="1" customWidth="1"/>
    <col min="371" max="371" width="29.6640625" bestFit="1" customWidth="1"/>
    <col min="372" max="372" width="32.83203125" bestFit="1" customWidth="1"/>
    <col min="373" max="373" width="35.6640625" bestFit="1" customWidth="1"/>
    <col min="374" max="374" width="31.1640625" bestFit="1" customWidth="1"/>
    <col min="375" max="375" width="30.83203125" bestFit="1" customWidth="1"/>
    <col min="376" max="376" width="28.33203125" bestFit="1" customWidth="1"/>
    <col min="377" max="377" width="29" bestFit="1" customWidth="1"/>
    <col min="378" max="378" width="30.1640625" bestFit="1" customWidth="1"/>
    <col min="379" max="379" width="30.5" bestFit="1" customWidth="1"/>
    <col min="380" max="380" width="32.1640625" bestFit="1" customWidth="1"/>
    <col min="381" max="381" width="31" bestFit="1" customWidth="1"/>
    <col min="382" max="382" width="29.1640625" bestFit="1" customWidth="1"/>
    <col min="383" max="383" width="28.6640625" bestFit="1" customWidth="1"/>
    <col min="384" max="384" width="31.1640625" bestFit="1" customWidth="1"/>
    <col min="385" max="385" width="30.1640625" bestFit="1" customWidth="1"/>
    <col min="386" max="386" width="39.33203125" bestFit="1" customWidth="1"/>
    <col min="387" max="387" width="30.33203125" bestFit="1" customWidth="1"/>
    <col min="388" max="388" width="31.5" bestFit="1" customWidth="1"/>
    <col min="389" max="389" width="25.33203125" bestFit="1" customWidth="1"/>
    <col min="390" max="390" width="26" bestFit="1" customWidth="1"/>
    <col min="391" max="391" width="33.83203125" bestFit="1" customWidth="1"/>
    <col min="392" max="392" width="39.5" bestFit="1" customWidth="1"/>
    <col min="393" max="393" width="35.5" bestFit="1" customWidth="1"/>
    <col min="394" max="394" width="27" bestFit="1" customWidth="1"/>
    <col min="395" max="395" width="27.1640625" bestFit="1" customWidth="1"/>
    <col min="396" max="396" width="32" bestFit="1" customWidth="1"/>
    <col min="397" max="397" width="34" bestFit="1" customWidth="1"/>
    <col min="398" max="398" width="31.83203125" bestFit="1" customWidth="1"/>
    <col min="399" max="399" width="25.33203125" bestFit="1" customWidth="1"/>
    <col min="400" max="400" width="30.83203125" bestFit="1" customWidth="1"/>
    <col min="401" max="401" width="32.83203125" bestFit="1" customWidth="1"/>
    <col min="402" max="402" width="30.1640625" bestFit="1" customWidth="1"/>
    <col min="403" max="403" width="33.6640625" bestFit="1" customWidth="1"/>
    <col min="404" max="404" width="29" bestFit="1" customWidth="1"/>
    <col min="405" max="405" width="29.83203125" bestFit="1" customWidth="1"/>
    <col min="406" max="406" width="31.83203125" bestFit="1" customWidth="1"/>
    <col min="407" max="407" width="26.83203125" bestFit="1" customWidth="1"/>
    <col min="408" max="408" width="30.1640625" bestFit="1" customWidth="1"/>
    <col min="409" max="409" width="31" bestFit="1" customWidth="1"/>
    <col min="410" max="410" width="31.5" bestFit="1" customWidth="1"/>
    <col min="411" max="411" width="29.5" bestFit="1" customWidth="1"/>
    <col min="412" max="412" width="31.5" bestFit="1" customWidth="1"/>
    <col min="413" max="413" width="26.83203125" bestFit="1" customWidth="1"/>
    <col min="414" max="414" width="32" bestFit="1" customWidth="1"/>
    <col min="415" max="415" width="34.5" bestFit="1" customWidth="1"/>
    <col min="416" max="416" width="29" bestFit="1" customWidth="1"/>
    <col min="417" max="417" width="25.33203125" bestFit="1" customWidth="1"/>
    <col min="418" max="418" width="39.1640625" bestFit="1" customWidth="1"/>
    <col min="419" max="419" width="29.83203125" bestFit="1" customWidth="1"/>
    <col min="420" max="420" width="31.5" bestFit="1" customWidth="1"/>
    <col min="421" max="421" width="30.6640625" bestFit="1" customWidth="1"/>
    <col min="422" max="422" width="28.83203125" bestFit="1" customWidth="1"/>
    <col min="423" max="423" width="33.1640625" bestFit="1" customWidth="1"/>
    <col min="424" max="424" width="27.6640625" bestFit="1" customWidth="1"/>
    <col min="425" max="425" width="32.5" bestFit="1" customWidth="1"/>
    <col min="426" max="426" width="27.1640625" bestFit="1" customWidth="1"/>
    <col min="427" max="427" width="35.1640625" bestFit="1" customWidth="1"/>
    <col min="428" max="428" width="30.6640625" bestFit="1" customWidth="1"/>
    <col min="429" max="429" width="29" bestFit="1" customWidth="1"/>
    <col min="430" max="430" width="34.6640625" bestFit="1" customWidth="1"/>
    <col min="431" max="431" width="28.1640625" bestFit="1" customWidth="1"/>
    <col min="432" max="432" width="29.83203125" bestFit="1" customWidth="1"/>
    <col min="433" max="433" width="30.83203125" bestFit="1" customWidth="1"/>
    <col min="434" max="434" width="26.1640625" bestFit="1" customWidth="1"/>
    <col min="435" max="435" width="35.33203125" bestFit="1" customWidth="1"/>
    <col min="436" max="436" width="28.6640625" bestFit="1" customWidth="1"/>
    <col min="437" max="437" width="31.83203125" bestFit="1" customWidth="1"/>
    <col min="438" max="438" width="29.83203125" bestFit="1" customWidth="1"/>
    <col min="439" max="439" width="31.83203125" bestFit="1" customWidth="1"/>
    <col min="440" max="440" width="29.1640625" bestFit="1" customWidth="1"/>
    <col min="441" max="441" width="32.33203125" bestFit="1" customWidth="1"/>
    <col min="442" max="442" width="31" bestFit="1" customWidth="1"/>
    <col min="443" max="443" width="32.5" bestFit="1" customWidth="1"/>
    <col min="444" max="444" width="33.83203125" bestFit="1" customWidth="1"/>
    <col min="445" max="445" width="28.5" bestFit="1" customWidth="1"/>
    <col min="446" max="446" width="29.83203125" bestFit="1" customWidth="1"/>
    <col min="447" max="447" width="34.83203125" bestFit="1" customWidth="1"/>
    <col min="448" max="448" width="27.1640625" bestFit="1" customWidth="1"/>
    <col min="449" max="449" width="34.83203125" bestFit="1" customWidth="1"/>
    <col min="450" max="450" width="34.5" bestFit="1" customWidth="1"/>
    <col min="451" max="451" width="32.83203125" bestFit="1" customWidth="1"/>
    <col min="452" max="452" width="32.1640625" bestFit="1" customWidth="1"/>
    <col min="453" max="453" width="38.33203125" bestFit="1" customWidth="1"/>
    <col min="454" max="454" width="34.83203125" bestFit="1" customWidth="1"/>
    <col min="455" max="455" width="29.83203125" bestFit="1" customWidth="1"/>
    <col min="456" max="456" width="30.6640625" bestFit="1" customWidth="1"/>
    <col min="457" max="457" width="31.5" bestFit="1" customWidth="1"/>
    <col min="458" max="458" width="32.6640625" bestFit="1" customWidth="1"/>
    <col min="459" max="459" width="38.1640625" bestFit="1" customWidth="1"/>
    <col min="460" max="460" width="36.1640625" bestFit="1" customWidth="1"/>
    <col min="461" max="461" width="33.1640625" bestFit="1" customWidth="1"/>
    <col min="462" max="462" width="34" bestFit="1" customWidth="1"/>
    <col min="463" max="463" width="35.83203125" bestFit="1" customWidth="1"/>
    <col min="464" max="464" width="32.5" bestFit="1" customWidth="1"/>
    <col min="465" max="465" width="35.33203125" bestFit="1" customWidth="1"/>
    <col min="466" max="466" width="33.1640625" bestFit="1" customWidth="1"/>
    <col min="467" max="467" width="34.83203125" bestFit="1" customWidth="1"/>
    <col min="468" max="468" width="30" bestFit="1" customWidth="1"/>
    <col min="469" max="469" width="31" bestFit="1" customWidth="1"/>
    <col min="470" max="470" width="35" bestFit="1" customWidth="1"/>
    <col min="471" max="471" width="29.6640625" bestFit="1" customWidth="1"/>
    <col min="472" max="472" width="34.1640625" bestFit="1" customWidth="1"/>
    <col min="473" max="473" width="30.83203125" bestFit="1" customWidth="1"/>
    <col min="474" max="474" width="30.1640625" bestFit="1" customWidth="1"/>
    <col min="475" max="475" width="32.5" bestFit="1" customWidth="1"/>
    <col min="476" max="476" width="37.1640625" bestFit="1" customWidth="1"/>
    <col min="477" max="477" width="32.83203125" bestFit="1" customWidth="1"/>
    <col min="478" max="478" width="34.6640625" bestFit="1" customWidth="1"/>
    <col min="479" max="479" width="29" bestFit="1" customWidth="1"/>
    <col min="480" max="480" width="32.83203125" bestFit="1" customWidth="1"/>
    <col min="481" max="481" width="32.5" bestFit="1" customWidth="1"/>
    <col min="482" max="482" width="33.1640625" bestFit="1" customWidth="1"/>
    <col min="483" max="483" width="35.83203125" bestFit="1" customWidth="1"/>
    <col min="484" max="484" width="37.6640625" bestFit="1" customWidth="1"/>
    <col min="485" max="485" width="34.6640625" bestFit="1" customWidth="1"/>
    <col min="486" max="486" width="33.1640625" bestFit="1" customWidth="1"/>
    <col min="487" max="487" width="30.6640625" bestFit="1" customWidth="1"/>
    <col min="488" max="488" width="33.83203125" bestFit="1" customWidth="1"/>
    <col min="489" max="489" width="33.5" bestFit="1" customWidth="1"/>
    <col min="490" max="490" width="34" bestFit="1" customWidth="1"/>
    <col min="491" max="491" width="31.5" bestFit="1" customWidth="1"/>
    <col min="492" max="492" width="30.83203125" bestFit="1" customWidth="1"/>
    <col min="493" max="493" width="33.6640625" bestFit="1" customWidth="1"/>
    <col min="494" max="494" width="35.83203125" bestFit="1" customWidth="1"/>
    <col min="495" max="495" width="34.33203125" bestFit="1" customWidth="1"/>
    <col min="496" max="496" width="32" bestFit="1" customWidth="1"/>
    <col min="497" max="497" width="35.33203125" bestFit="1" customWidth="1"/>
    <col min="498" max="498" width="31" bestFit="1" customWidth="1"/>
    <col min="499" max="499" width="35.83203125" bestFit="1" customWidth="1"/>
    <col min="500" max="500" width="31" bestFit="1" customWidth="1"/>
    <col min="501" max="501" width="31.5" bestFit="1" customWidth="1"/>
    <col min="502" max="502" width="30.5" bestFit="1" customWidth="1"/>
    <col min="503" max="503" width="29.33203125" bestFit="1" customWidth="1"/>
    <col min="504" max="504" width="32.33203125" bestFit="1" customWidth="1"/>
    <col min="505" max="505" width="30.1640625" bestFit="1" customWidth="1"/>
    <col min="506" max="506" width="31.33203125" bestFit="1" customWidth="1"/>
    <col min="507" max="507" width="30" bestFit="1" customWidth="1"/>
    <col min="508" max="508" width="28.5" bestFit="1" customWidth="1"/>
    <col min="509" max="509" width="34.1640625" bestFit="1" customWidth="1"/>
    <col min="510" max="510" width="36.1640625" bestFit="1" customWidth="1"/>
    <col min="511" max="511" width="31.1640625" bestFit="1" customWidth="1"/>
    <col min="512" max="512" width="32" bestFit="1" customWidth="1"/>
    <col min="513" max="513" width="36.5" bestFit="1" customWidth="1"/>
    <col min="514" max="514" width="32.83203125" bestFit="1" customWidth="1"/>
    <col min="515" max="515" width="31" bestFit="1" customWidth="1"/>
    <col min="516" max="516" width="32.33203125" bestFit="1" customWidth="1"/>
    <col min="517" max="517" width="30.6640625" bestFit="1" customWidth="1"/>
    <col min="518" max="518" width="32.1640625" bestFit="1" customWidth="1"/>
    <col min="519" max="519" width="27.33203125" bestFit="1" customWidth="1"/>
    <col min="520" max="520" width="33.6640625" bestFit="1" customWidth="1"/>
    <col min="521" max="521" width="35.83203125" bestFit="1" customWidth="1"/>
    <col min="522" max="522" width="33.1640625" bestFit="1" customWidth="1"/>
    <col min="523" max="523" width="31.83203125" bestFit="1" customWidth="1"/>
    <col min="524" max="524" width="31" bestFit="1" customWidth="1"/>
    <col min="525" max="525" width="35.5" bestFit="1" customWidth="1"/>
    <col min="526" max="526" width="27.1640625" bestFit="1" customWidth="1"/>
    <col min="527" max="527" width="29.83203125" bestFit="1" customWidth="1"/>
    <col min="528" max="528" width="27.6640625" bestFit="1" customWidth="1"/>
    <col min="529" max="529" width="35.1640625" bestFit="1" customWidth="1"/>
    <col min="530" max="530" width="31.83203125" bestFit="1" customWidth="1"/>
    <col min="531" max="531" width="30.83203125" bestFit="1" customWidth="1"/>
    <col min="532" max="532" width="28.33203125" bestFit="1" customWidth="1"/>
    <col min="533" max="533" width="28.83203125" bestFit="1" customWidth="1"/>
    <col min="534" max="534" width="30" bestFit="1" customWidth="1"/>
    <col min="535" max="535" width="32.83203125" bestFit="1" customWidth="1"/>
    <col min="536" max="536" width="33.5" bestFit="1" customWidth="1"/>
    <col min="537" max="537" width="29.1640625" bestFit="1" customWidth="1"/>
    <col min="538" max="538" width="27.1640625" bestFit="1" customWidth="1"/>
    <col min="539" max="539" width="36.6640625" bestFit="1" customWidth="1"/>
    <col min="540" max="540" width="29.1640625" bestFit="1" customWidth="1"/>
    <col min="541" max="541" width="30.83203125" bestFit="1" customWidth="1"/>
    <col min="542" max="542" width="31" bestFit="1" customWidth="1"/>
    <col min="543" max="543" width="29.33203125" bestFit="1" customWidth="1"/>
    <col min="544" max="544" width="29" bestFit="1" customWidth="1"/>
    <col min="545" max="545" width="30.1640625" bestFit="1" customWidth="1"/>
    <col min="546" max="546" width="29.6640625" bestFit="1" customWidth="1"/>
    <col min="547" max="547" width="32.83203125" bestFit="1" customWidth="1"/>
    <col min="548" max="548" width="30.5" bestFit="1" customWidth="1"/>
    <col min="549" max="549" width="26.33203125" bestFit="1" customWidth="1"/>
    <col min="550" max="550" width="26.6640625" bestFit="1" customWidth="1"/>
    <col min="551" max="551" width="38.5" bestFit="1" customWidth="1"/>
    <col min="552" max="552" width="32.33203125" bestFit="1" customWidth="1"/>
    <col min="553" max="553" width="26.83203125" bestFit="1" customWidth="1"/>
    <col min="554" max="554" width="25.83203125" bestFit="1" customWidth="1"/>
    <col min="555" max="555" width="29.5" bestFit="1" customWidth="1"/>
    <col min="556" max="556" width="33.83203125" bestFit="1" customWidth="1"/>
    <col min="557" max="557" width="30.33203125" bestFit="1" customWidth="1"/>
    <col min="558" max="558" width="28.5" bestFit="1" customWidth="1"/>
    <col min="559" max="559" width="29.1640625" bestFit="1" customWidth="1"/>
    <col min="560" max="560" width="27.33203125" bestFit="1" customWidth="1"/>
    <col min="561" max="561" width="33.6640625" bestFit="1" customWidth="1"/>
    <col min="562" max="562" width="29.1640625" bestFit="1" customWidth="1"/>
    <col min="563" max="563" width="35.1640625" bestFit="1" customWidth="1"/>
    <col min="564" max="564" width="26.6640625" bestFit="1" customWidth="1"/>
    <col min="565" max="565" width="42.1640625" bestFit="1" customWidth="1"/>
    <col min="566" max="566" width="30.83203125" bestFit="1" customWidth="1"/>
    <col min="567" max="567" width="33.5" bestFit="1" customWidth="1"/>
    <col min="568" max="568" width="31.83203125" bestFit="1" customWidth="1"/>
    <col min="569" max="569" width="31.5" bestFit="1" customWidth="1"/>
    <col min="570" max="570" width="28.1640625" bestFit="1" customWidth="1"/>
    <col min="571" max="571" width="29.6640625" bestFit="1" customWidth="1"/>
    <col min="572" max="572" width="37" bestFit="1" customWidth="1"/>
    <col min="573" max="573" width="28.83203125" bestFit="1" customWidth="1"/>
    <col min="574" max="574" width="32.6640625" bestFit="1" customWidth="1"/>
    <col min="575" max="575" width="30.83203125" bestFit="1" customWidth="1"/>
    <col min="576" max="576" width="27" bestFit="1" customWidth="1"/>
    <col min="577" max="577" width="28.33203125" bestFit="1" customWidth="1"/>
    <col min="578" max="579" width="28.83203125" bestFit="1" customWidth="1"/>
    <col min="580" max="580" width="26.83203125" bestFit="1" customWidth="1"/>
    <col min="581" max="581" width="24.33203125" bestFit="1" customWidth="1"/>
    <col min="582" max="583" width="30.83203125" bestFit="1" customWidth="1"/>
    <col min="584" max="584" width="31.5" bestFit="1" customWidth="1"/>
    <col min="585" max="585" width="25.83203125" bestFit="1" customWidth="1"/>
    <col min="586" max="586" width="33.5" bestFit="1" customWidth="1"/>
    <col min="587" max="587" width="28.83203125" bestFit="1" customWidth="1"/>
    <col min="588" max="588" width="30.1640625" bestFit="1" customWidth="1"/>
    <col min="589" max="589" width="31.33203125" bestFit="1" customWidth="1"/>
    <col min="590" max="590" width="32" bestFit="1" customWidth="1"/>
    <col min="591" max="591" width="33.1640625" bestFit="1" customWidth="1"/>
    <col min="592" max="592" width="32.83203125" bestFit="1" customWidth="1"/>
    <col min="593" max="593" width="30.33203125" bestFit="1" customWidth="1"/>
    <col min="594" max="594" width="37.83203125" bestFit="1" customWidth="1"/>
    <col min="595" max="595" width="29.33203125" bestFit="1" customWidth="1"/>
    <col min="596" max="596" width="29.5" bestFit="1" customWidth="1"/>
    <col min="597" max="597" width="24" bestFit="1" customWidth="1"/>
    <col min="598" max="598" width="31" bestFit="1" customWidth="1"/>
    <col min="599" max="599" width="30.1640625" bestFit="1" customWidth="1"/>
    <col min="600" max="600" width="32.83203125" bestFit="1" customWidth="1"/>
    <col min="601" max="601" width="25.83203125" bestFit="1" customWidth="1"/>
    <col min="602" max="602" width="29.6640625" bestFit="1" customWidth="1"/>
    <col min="603" max="603" width="29.83203125" bestFit="1" customWidth="1"/>
    <col min="604" max="604" width="31.5" bestFit="1" customWidth="1"/>
    <col min="605" max="605" width="27.33203125" bestFit="1" customWidth="1"/>
    <col min="606" max="606" width="29.1640625" bestFit="1" customWidth="1"/>
    <col min="607" max="607" width="29.5" bestFit="1" customWidth="1"/>
    <col min="608" max="608" width="29.1640625" bestFit="1" customWidth="1"/>
    <col min="609" max="609" width="28.5" bestFit="1" customWidth="1"/>
    <col min="610" max="610" width="36.1640625" bestFit="1" customWidth="1"/>
    <col min="611" max="611" width="33.5" bestFit="1" customWidth="1"/>
    <col min="612" max="612" width="28.5" bestFit="1" customWidth="1"/>
    <col min="613" max="613" width="30.33203125" bestFit="1" customWidth="1"/>
    <col min="614" max="614" width="31.1640625" bestFit="1" customWidth="1"/>
    <col min="615" max="615" width="29" bestFit="1" customWidth="1"/>
    <col min="616" max="616" width="33" bestFit="1" customWidth="1"/>
    <col min="617" max="617" width="33.6640625" bestFit="1" customWidth="1"/>
    <col min="618" max="618" width="29.1640625" bestFit="1" customWidth="1"/>
    <col min="619" max="619" width="29.6640625" bestFit="1" customWidth="1"/>
    <col min="620" max="620" width="27.1640625" bestFit="1" customWidth="1"/>
    <col min="621" max="621" width="29.5" bestFit="1" customWidth="1"/>
    <col min="622" max="622" width="37.33203125" bestFit="1" customWidth="1"/>
    <col min="623" max="623" width="33.1640625" bestFit="1" customWidth="1"/>
    <col min="624" max="625" width="28.1640625" bestFit="1" customWidth="1"/>
    <col min="626" max="626" width="26" bestFit="1" customWidth="1"/>
    <col min="627" max="627" width="27.83203125" bestFit="1" customWidth="1"/>
    <col min="628" max="628" width="30" bestFit="1" customWidth="1"/>
    <col min="629" max="629" width="26.33203125" bestFit="1" customWidth="1"/>
    <col min="630" max="630" width="27.5" bestFit="1" customWidth="1"/>
    <col min="631" max="632" width="31.1640625" bestFit="1" customWidth="1"/>
    <col min="633" max="633" width="35.33203125" bestFit="1" customWidth="1"/>
    <col min="634" max="634" width="29.1640625" bestFit="1" customWidth="1"/>
    <col min="635" max="635" width="27.6640625" bestFit="1" customWidth="1"/>
    <col min="636" max="636" width="30.5" bestFit="1" customWidth="1"/>
    <col min="637" max="637" width="25.83203125" bestFit="1" customWidth="1"/>
    <col min="638" max="638" width="31.1640625" bestFit="1" customWidth="1"/>
    <col min="639" max="639" width="31.33203125" bestFit="1" customWidth="1"/>
    <col min="640" max="640" width="28.33203125" bestFit="1" customWidth="1"/>
    <col min="641" max="641" width="28.83203125" bestFit="1" customWidth="1"/>
    <col min="642" max="642" width="28.5" bestFit="1" customWidth="1"/>
    <col min="643" max="643" width="29" bestFit="1" customWidth="1"/>
    <col min="644" max="644" width="29.1640625" bestFit="1" customWidth="1"/>
    <col min="645" max="645" width="30.1640625" bestFit="1" customWidth="1"/>
    <col min="646" max="646" width="28.33203125" bestFit="1" customWidth="1"/>
    <col min="647" max="647" width="26.6640625" bestFit="1" customWidth="1"/>
    <col min="648" max="648" width="27.5" bestFit="1" customWidth="1"/>
    <col min="649" max="649" width="27.83203125" bestFit="1" customWidth="1"/>
    <col min="650" max="650" width="33.6640625" bestFit="1" customWidth="1"/>
    <col min="651" max="651" width="26.83203125" bestFit="1" customWidth="1"/>
    <col min="652" max="652" width="28" bestFit="1" customWidth="1"/>
    <col min="653" max="653" width="28.1640625" bestFit="1" customWidth="1"/>
    <col min="654" max="654" width="29.5" bestFit="1" customWidth="1"/>
    <col min="655" max="655" width="29.83203125" bestFit="1" customWidth="1"/>
    <col min="656" max="656" width="28.5" bestFit="1" customWidth="1"/>
    <col min="657" max="657" width="29.83203125" bestFit="1" customWidth="1"/>
    <col min="658" max="658" width="28.6640625" bestFit="1" customWidth="1"/>
    <col min="659" max="659" width="35.83203125" bestFit="1" customWidth="1"/>
    <col min="660" max="660" width="32.1640625" bestFit="1" customWidth="1"/>
    <col min="661" max="661" width="26.33203125" bestFit="1" customWidth="1"/>
    <col min="662" max="662" width="28.1640625" bestFit="1" customWidth="1"/>
    <col min="663" max="663" width="34.33203125" bestFit="1" customWidth="1"/>
    <col min="664" max="664" width="29.6640625" bestFit="1" customWidth="1"/>
    <col min="665" max="665" width="26.33203125" bestFit="1" customWidth="1"/>
    <col min="666" max="666" width="30.1640625" bestFit="1" customWidth="1"/>
    <col min="667" max="667" width="38.6640625" bestFit="1" customWidth="1"/>
    <col min="668" max="668" width="29.33203125" bestFit="1" customWidth="1"/>
    <col min="669" max="669" width="31.33203125" bestFit="1" customWidth="1"/>
    <col min="670" max="670" width="30.83203125" bestFit="1" customWidth="1"/>
    <col min="671" max="671" width="28.1640625" bestFit="1" customWidth="1"/>
    <col min="672" max="672" width="27.83203125" bestFit="1" customWidth="1"/>
    <col min="673" max="673" width="36.33203125" bestFit="1" customWidth="1"/>
    <col min="674" max="674" width="29.5" bestFit="1" customWidth="1"/>
    <col min="675" max="675" width="33.5" bestFit="1" customWidth="1"/>
    <col min="676" max="676" width="30" bestFit="1" customWidth="1"/>
    <col min="677" max="677" width="34" bestFit="1" customWidth="1"/>
    <col min="678" max="678" width="30.1640625" bestFit="1" customWidth="1"/>
    <col min="679" max="679" width="28" bestFit="1" customWidth="1"/>
    <col min="680" max="680" width="26" bestFit="1" customWidth="1"/>
    <col min="681" max="681" width="32.1640625" bestFit="1" customWidth="1"/>
    <col min="682" max="683" width="33.1640625" bestFit="1" customWidth="1"/>
    <col min="684" max="684" width="32.83203125" bestFit="1" customWidth="1"/>
    <col min="685" max="685" width="39.1640625" bestFit="1" customWidth="1"/>
    <col min="686" max="686" width="29.1640625" bestFit="1" customWidth="1"/>
    <col min="687" max="687" width="31.33203125" bestFit="1" customWidth="1"/>
    <col min="688" max="688" width="33.33203125" bestFit="1" customWidth="1"/>
    <col min="689" max="689" width="29.33203125" bestFit="1" customWidth="1"/>
    <col min="690" max="690" width="30.6640625" bestFit="1" customWidth="1"/>
    <col min="691" max="691" width="29.83203125" bestFit="1" customWidth="1"/>
    <col min="692" max="692" width="32.33203125" bestFit="1" customWidth="1"/>
    <col min="693" max="693" width="37" bestFit="1" customWidth="1"/>
    <col min="694" max="694" width="27.1640625" bestFit="1" customWidth="1"/>
    <col min="695" max="695" width="31.83203125" bestFit="1" customWidth="1"/>
    <col min="696" max="696" width="29.1640625" bestFit="1" customWidth="1"/>
    <col min="697" max="697" width="27" bestFit="1" customWidth="1"/>
    <col min="698" max="698" width="30.6640625" bestFit="1" customWidth="1"/>
    <col min="699" max="699" width="35.83203125" bestFit="1" customWidth="1"/>
    <col min="700" max="700" width="28.33203125" bestFit="1" customWidth="1"/>
    <col min="701" max="701" width="31.33203125" bestFit="1" customWidth="1"/>
    <col min="702" max="702" width="29" bestFit="1" customWidth="1"/>
    <col min="703" max="703" width="31.83203125" bestFit="1" customWidth="1"/>
    <col min="704" max="704" width="30.33203125" bestFit="1" customWidth="1"/>
    <col min="705" max="705" width="28.5" bestFit="1" customWidth="1"/>
    <col min="706" max="706" width="28.1640625" bestFit="1" customWidth="1"/>
    <col min="707" max="707" width="27.1640625" bestFit="1" customWidth="1"/>
    <col min="708" max="708" width="26.1640625" bestFit="1" customWidth="1"/>
    <col min="709" max="709" width="29.1640625" bestFit="1" customWidth="1"/>
    <col min="710" max="710" width="29.83203125" bestFit="1" customWidth="1"/>
    <col min="711" max="711" width="27.33203125" bestFit="1" customWidth="1"/>
    <col min="712" max="712" width="33.83203125" bestFit="1" customWidth="1"/>
    <col min="713" max="713" width="29" bestFit="1" customWidth="1"/>
    <col min="714" max="714" width="26.33203125" bestFit="1" customWidth="1"/>
    <col min="715" max="716" width="26.83203125" bestFit="1" customWidth="1"/>
    <col min="717" max="717" width="27.83203125" bestFit="1" customWidth="1"/>
    <col min="718" max="718" width="26" bestFit="1" customWidth="1"/>
    <col min="719" max="719" width="26.1640625" bestFit="1" customWidth="1"/>
    <col min="720" max="720" width="28.33203125" bestFit="1" customWidth="1"/>
    <col min="721" max="721" width="29.5" bestFit="1" customWidth="1"/>
    <col min="722" max="723" width="30.83203125" bestFit="1" customWidth="1"/>
    <col min="724" max="724" width="27.5" bestFit="1" customWidth="1"/>
    <col min="725" max="725" width="28.5" bestFit="1" customWidth="1"/>
    <col min="726" max="726" width="27.5" bestFit="1" customWidth="1"/>
    <col min="727" max="727" width="30.1640625" bestFit="1" customWidth="1"/>
    <col min="728" max="728" width="27.6640625" bestFit="1" customWidth="1"/>
    <col min="729" max="729" width="32" bestFit="1" customWidth="1"/>
    <col min="730" max="730" width="29.6640625" bestFit="1" customWidth="1"/>
    <col min="731" max="731" width="27" bestFit="1" customWidth="1"/>
    <col min="732" max="732" width="30.83203125" bestFit="1" customWidth="1"/>
    <col min="733" max="733" width="34.83203125" bestFit="1" customWidth="1"/>
    <col min="734" max="734" width="32.33203125" bestFit="1" customWidth="1"/>
    <col min="735" max="735" width="38" bestFit="1" customWidth="1"/>
    <col min="736" max="736" width="31.83203125" bestFit="1" customWidth="1"/>
    <col min="737" max="737" width="36.1640625" bestFit="1" customWidth="1"/>
    <col min="738" max="738" width="30.33203125" bestFit="1" customWidth="1"/>
    <col min="739" max="739" width="32.6640625" bestFit="1" customWidth="1"/>
    <col min="740" max="740" width="30.5" bestFit="1" customWidth="1"/>
    <col min="741" max="741" width="29.33203125" bestFit="1" customWidth="1"/>
    <col min="742" max="742" width="32" bestFit="1" customWidth="1"/>
    <col min="743" max="743" width="32.33203125" bestFit="1" customWidth="1"/>
    <col min="744" max="744" width="30.83203125" bestFit="1" customWidth="1"/>
    <col min="745" max="745" width="29.83203125" bestFit="1" customWidth="1"/>
    <col min="746" max="746" width="35.1640625" bestFit="1" customWidth="1"/>
    <col min="747" max="747" width="33" bestFit="1" customWidth="1"/>
    <col min="748" max="748" width="32.1640625" bestFit="1" customWidth="1"/>
    <col min="749" max="749" width="35.6640625" bestFit="1" customWidth="1"/>
    <col min="750" max="750" width="34.1640625" bestFit="1" customWidth="1"/>
    <col min="751" max="751" width="31.5" bestFit="1" customWidth="1"/>
    <col min="752" max="752" width="29.5" bestFit="1" customWidth="1"/>
    <col min="753" max="753" width="40.6640625" bestFit="1" customWidth="1"/>
    <col min="754" max="754" width="35.1640625" bestFit="1" customWidth="1"/>
    <col min="755" max="755" width="37" bestFit="1" customWidth="1"/>
    <col min="756" max="756" width="35.5" bestFit="1" customWidth="1"/>
    <col min="757" max="757" width="31.5" bestFit="1" customWidth="1"/>
    <col min="758" max="758" width="31.33203125" bestFit="1" customWidth="1"/>
    <col min="759" max="759" width="33.6640625" bestFit="1" customWidth="1"/>
    <col min="760" max="760" width="34.6640625" bestFit="1" customWidth="1"/>
    <col min="761" max="761" width="33.1640625" bestFit="1" customWidth="1"/>
    <col min="762" max="762" width="34.33203125" bestFit="1" customWidth="1"/>
    <col min="763" max="763" width="32.33203125" bestFit="1" customWidth="1"/>
    <col min="764" max="764" width="35.5" bestFit="1" customWidth="1"/>
    <col min="765" max="765" width="31.5" bestFit="1" customWidth="1"/>
    <col min="766" max="766" width="32.83203125" bestFit="1" customWidth="1"/>
    <col min="767" max="767" width="32.33203125" bestFit="1" customWidth="1"/>
    <col min="768" max="768" width="29.6640625" bestFit="1" customWidth="1"/>
    <col min="769" max="769" width="31.5" bestFit="1" customWidth="1"/>
    <col min="770" max="770" width="34" bestFit="1" customWidth="1"/>
    <col min="771" max="771" width="34.33203125" bestFit="1" customWidth="1"/>
    <col min="772" max="772" width="31.33203125" bestFit="1" customWidth="1"/>
    <col min="773" max="773" width="30.83203125" bestFit="1" customWidth="1"/>
    <col min="774" max="774" width="34" bestFit="1" customWidth="1"/>
    <col min="775" max="775" width="30.83203125" bestFit="1" customWidth="1"/>
    <col min="776" max="776" width="34.83203125" bestFit="1" customWidth="1"/>
    <col min="777" max="777" width="33.5" bestFit="1" customWidth="1"/>
    <col min="778" max="778" width="31" bestFit="1" customWidth="1"/>
    <col min="779" max="779" width="37.5" bestFit="1" customWidth="1"/>
    <col min="780" max="780" width="35.6640625" bestFit="1" customWidth="1"/>
    <col min="781" max="781" width="30.33203125" bestFit="1" customWidth="1"/>
    <col min="782" max="782" width="41.83203125" bestFit="1" customWidth="1"/>
    <col min="783" max="783" width="33.33203125" bestFit="1" customWidth="1"/>
    <col min="784" max="784" width="33.5" bestFit="1" customWidth="1"/>
    <col min="785" max="785" width="35.83203125" bestFit="1" customWidth="1"/>
    <col min="786" max="786" width="31.33203125" bestFit="1" customWidth="1"/>
    <col min="787" max="787" width="37" bestFit="1" customWidth="1"/>
    <col min="788" max="788" width="34.5" bestFit="1" customWidth="1"/>
    <col min="789" max="789" width="28.33203125" bestFit="1" customWidth="1"/>
    <col min="790" max="790" width="29.33203125" bestFit="1" customWidth="1"/>
    <col min="791" max="791" width="30.33203125" bestFit="1" customWidth="1"/>
    <col min="792" max="792" width="34.33203125" bestFit="1" customWidth="1"/>
    <col min="793" max="793" width="29.6640625" bestFit="1" customWidth="1"/>
    <col min="794" max="794" width="27.83203125" bestFit="1" customWidth="1"/>
    <col min="795" max="795" width="28.83203125" bestFit="1" customWidth="1"/>
    <col min="796" max="796" width="30.33203125" bestFit="1" customWidth="1"/>
    <col min="797" max="797" width="31.83203125" bestFit="1" customWidth="1"/>
    <col min="798" max="798" width="35.5" bestFit="1" customWidth="1"/>
    <col min="799" max="799" width="33" bestFit="1" customWidth="1"/>
    <col min="800" max="800" width="32.1640625" bestFit="1" customWidth="1"/>
    <col min="801" max="801" width="33.5" bestFit="1" customWidth="1"/>
    <col min="802" max="802" width="26.83203125" bestFit="1" customWidth="1"/>
    <col min="803" max="803" width="26.1640625" bestFit="1" customWidth="1"/>
    <col min="804" max="804" width="33.1640625" bestFit="1" customWidth="1"/>
    <col min="805" max="805" width="33" bestFit="1" customWidth="1"/>
    <col min="806" max="806" width="31.83203125" bestFit="1" customWidth="1"/>
    <col min="807" max="807" width="33.1640625" bestFit="1" customWidth="1"/>
    <col min="808" max="808" width="30.33203125" bestFit="1" customWidth="1"/>
    <col min="809" max="809" width="33.5" bestFit="1" customWidth="1"/>
    <col min="810" max="810" width="29.83203125" bestFit="1" customWidth="1"/>
    <col min="811" max="811" width="29.33203125" bestFit="1" customWidth="1"/>
    <col min="812" max="812" width="26.1640625" bestFit="1" customWidth="1"/>
    <col min="813" max="813" width="29.1640625" bestFit="1" customWidth="1"/>
    <col min="814" max="814" width="29.83203125" bestFit="1" customWidth="1"/>
    <col min="815" max="815" width="24.1640625" bestFit="1" customWidth="1"/>
    <col min="816" max="816" width="29.83203125" bestFit="1" customWidth="1"/>
    <col min="817" max="817" width="32.6640625" bestFit="1" customWidth="1"/>
    <col min="818" max="818" width="35.1640625" bestFit="1" customWidth="1"/>
    <col min="819" max="819" width="35.83203125" bestFit="1" customWidth="1"/>
    <col min="820" max="820" width="32.6640625" bestFit="1" customWidth="1"/>
    <col min="821" max="821" width="29.1640625" bestFit="1" customWidth="1"/>
    <col min="822" max="822" width="38.6640625" bestFit="1" customWidth="1"/>
    <col min="823" max="823" width="39.6640625" bestFit="1" customWidth="1"/>
    <col min="824" max="824" width="38.1640625" bestFit="1" customWidth="1"/>
    <col min="825" max="825" width="31.5" bestFit="1" customWidth="1"/>
    <col min="826" max="826" width="42.1640625" bestFit="1" customWidth="1"/>
    <col min="827" max="827" width="29.1640625" bestFit="1" customWidth="1"/>
    <col min="828" max="828" width="36.5" bestFit="1" customWidth="1"/>
    <col min="829" max="829" width="34.33203125" bestFit="1" customWidth="1"/>
    <col min="830" max="830" width="41.1640625" bestFit="1" customWidth="1"/>
    <col min="831" max="831" width="39" bestFit="1" customWidth="1"/>
    <col min="832" max="832" width="34" bestFit="1" customWidth="1"/>
    <col min="833" max="833" width="36.1640625" bestFit="1" customWidth="1"/>
    <col min="834" max="834" width="39.6640625" bestFit="1" customWidth="1"/>
    <col min="835" max="835" width="34.33203125" bestFit="1" customWidth="1"/>
    <col min="836" max="836" width="42.33203125" bestFit="1" customWidth="1"/>
    <col min="837" max="837" width="32.83203125" bestFit="1" customWidth="1"/>
    <col min="838" max="838" width="41" bestFit="1" customWidth="1"/>
    <col min="839" max="839" width="35.1640625" bestFit="1" customWidth="1"/>
    <col min="840" max="840" width="34.5" bestFit="1" customWidth="1"/>
    <col min="841" max="841" width="38.5" bestFit="1" customWidth="1"/>
    <col min="842" max="842" width="37" bestFit="1" customWidth="1"/>
    <col min="843" max="843" width="41.5" bestFit="1" customWidth="1"/>
    <col min="844" max="844" width="30.1640625" bestFit="1" customWidth="1"/>
    <col min="845" max="845" width="30.5" bestFit="1" customWidth="1"/>
    <col min="846" max="846" width="34.1640625" bestFit="1" customWidth="1"/>
    <col min="847" max="847" width="33.1640625" bestFit="1" customWidth="1"/>
    <col min="848" max="848" width="32.6640625" bestFit="1" customWidth="1"/>
    <col min="849" max="849" width="32.33203125" bestFit="1" customWidth="1"/>
    <col min="850" max="850" width="27.83203125" bestFit="1" customWidth="1"/>
    <col min="851" max="851" width="29.83203125" bestFit="1" customWidth="1"/>
    <col min="852" max="852" width="41.83203125" bestFit="1" customWidth="1"/>
    <col min="853" max="853" width="40.1640625" bestFit="1" customWidth="1"/>
    <col min="854" max="854" width="34.1640625" bestFit="1" customWidth="1"/>
    <col min="855" max="855" width="29.5" bestFit="1" customWidth="1"/>
    <col min="856" max="856" width="33.33203125" bestFit="1" customWidth="1"/>
    <col min="857" max="857" width="33.83203125" bestFit="1" customWidth="1"/>
    <col min="858" max="858" width="37.33203125" bestFit="1" customWidth="1"/>
    <col min="859" max="859" width="30.83203125" bestFit="1" customWidth="1"/>
    <col min="860" max="860" width="38.83203125" bestFit="1" customWidth="1"/>
    <col min="861" max="861" width="29.6640625" bestFit="1" customWidth="1"/>
    <col min="862" max="862" width="32" bestFit="1" customWidth="1"/>
    <col min="863" max="863" width="31.1640625" bestFit="1" customWidth="1"/>
    <col min="864" max="864" width="28.83203125" bestFit="1" customWidth="1"/>
    <col min="865" max="865" width="28.33203125" bestFit="1" customWidth="1"/>
    <col min="866" max="866" width="35.1640625" bestFit="1" customWidth="1"/>
    <col min="867" max="867" width="31.5" bestFit="1" customWidth="1"/>
    <col min="868" max="868" width="33.1640625" bestFit="1" customWidth="1"/>
    <col min="869" max="869" width="34.33203125" bestFit="1" customWidth="1"/>
    <col min="870" max="870" width="31.33203125" bestFit="1" customWidth="1"/>
    <col min="871" max="871" width="29.5" bestFit="1" customWidth="1"/>
    <col min="872" max="872" width="39" bestFit="1" customWidth="1"/>
    <col min="873" max="873" width="27.83203125" bestFit="1" customWidth="1"/>
    <col min="874" max="874" width="34.1640625" bestFit="1" customWidth="1"/>
    <col min="875" max="875" width="34.33203125" bestFit="1" customWidth="1"/>
    <col min="876" max="876" width="34" bestFit="1" customWidth="1"/>
    <col min="877" max="877" width="30.6640625" bestFit="1" customWidth="1"/>
    <col min="878" max="878" width="36.5" bestFit="1" customWidth="1"/>
    <col min="879" max="879" width="28" bestFit="1" customWidth="1"/>
    <col min="880" max="880" width="30.6640625" bestFit="1" customWidth="1"/>
    <col min="881" max="881" width="34.6640625" bestFit="1" customWidth="1"/>
    <col min="882" max="882" width="33.1640625" bestFit="1" customWidth="1"/>
    <col min="883" max="883" width="32.5" bestFit="1" customWidth="1"/>
    <col min="884" max="884" width="35.83203125" bestFit="1" customWidth="1"/>
    <col min="885" max="885" width="33.1640625" bestFit="1" customWidth="1"/>
    <col min="886" max="886" width="32.33203125" bestFit="1" customWidth="1"/>
    <col min="887" max="887" width="29.83203125" bestFit="1" customWidth="1"/>
    <col min="888" max="888" width="35.5" bestFit="1" customWidth="1"/>
    <col min="889" max="889" width="32.83203125" bestFit="1" customWidth="1"/>
    <col min="890" max="890" width="35.33203125" bestFit="1" customWidth="1"/>
    <col min="891" max="891" width="35.6640625" bestFit="1" customWidth="1"/>
    <col min="892" max="892" width="33.1640625" bestFit="1" customWidth="1"/>
    <col min="893" max="893" width="34.83203125" bestFit="1" customWidth="1"/>
    <col min="894" max="894" width="32.33203125" bestFit="1" customWidth="1"/>
    <col min="895" max="895" width="27.6640625" bestFit="1" customWidth="1"/>
    <col min="896" max="896" width="33.1640625" bestFit="1" customWidth="1"/>
    <col min="897" max="897" width="28.6640625" bestFit="1" customWidth="1"/>
    <col min="898" max="898" width="34.5" bestFit="1" customWidth="1"/>
    <col min="899" max="899" width="36" bestFit="1" customWidth="1"/>
    <col min="900" max="900" width="32.6640625" bestFit="1" customWidth="1"/>
    <col min="901" max="901" width="34.1640625" bestFit="1" customWidth="1"/>
    <col min="902" max="902" width="32.33203125" bestFit="1" customWidth="1"/>
    <col min="903" max="903" width="30.33203125" bestFit="1" customWidth="1"/>
    <col min="904" max="904" width="28.1640625" bestFit="1" customWidth="1"/>
    <col min="905" max="905" width="34.33203125" bestFit="1" customWidth="1"/>
    <col min="906" max="906" width="34" bestFit="1" customWidth="1"/>
    <col min="907" max="907" width="26" bestFit="1" customWidth="1"/>
    <col min="908" max="908" width="32.5" bestFit="1" customWidth="1"/>
    <col min="909" max="909" width="30.33203125" bestFit="1" customWidth="1"/>
    <col min="910" max="910" width="32" bestFit="1" customWidth="1"/>
    <col min="911" max="911" width="32.83203125" bestFit="1" customWidth="1"/>
    <col min="912" max="912" width="31" bestFit="1" customWidth="1"/>
    <col min="913" max="913" width="34" bestFit="1" customWidth="1"/>
    <col min="914" max="914" width="31.1640625" bestFit="1" customWidth="1"/>
    <col min="915" max="915" width="36.6640625" bestFit="1" customWidth="1"/>
    <col min="916" max="916" width="33" bestFit="1" customWidth="1"/>
    <col min="917" max="918" width="30.5" bestFit="1" customWidth="1"/>
    <col min="919" max="919" width="29.6640625" bestFit="1" customWidth="1"/>
    <col min="920" max="920" width="30.5" bestFit="1" customWidth="1"/>
    <col min="921" max="921" width="29.5" bestFit="1" customWidth="1"/>
    <col min="922" max="922" width="28.6640625" bestFit="1" customWidth="1"/>
    <col min="923" max="924" width="30.83203125" bestFit="1" customWidth="1"/>
    <col min="925" max="925" width="27.33203125" bestFit="1" customWidth="1"/>
    <col min="926" max="926" width="34.33203125" bestFit="1" customWidth="1"/>
    <col min="927" max="927" width="26.83203125" bestFit="1" customWidth="1"/>
    <col min="928" max="928" width="30.83203125" bestFit="1" customWidth="1"/>
    <col min="929" max="929" width="35.6640625" bestFit="1" customWidth="1"/>
    <col min="930" max="930" width="31" bestFit="1" customWidth="1"/>
    <col min="931" max="931" width="27.6640625" bestFit="1" customWidth="1"/>
    <col min="932" max="932" width="30.33203125" bestFit="1" customWidth="1"/>
    <col min="933" max="933" width="28.83203125" bestFit="1" customWidth="1"/>
    <col min="934" max="934" width="30.1640625" bestFit="1" customWidth="1"/>
    <col min="935" max="935" width="31.83203125" bestFit="1" customWidth="1"/>
    <col min="936" max="936" width="32" bestFit="1" customWidth="1"/>
    <col min="937" max="937" width="28.1640625" bestFit="1" customWidth="1"/>
    <col min="938" max="938" width="28.33203125" bestFit="1" customWidth="1"/>
    <col min="939" max="939" width="37" bestFit="1" customWidth="1"/>
    <col min="940" max="940" width="30" bestFit="1" customWidth="1"/>
    <col min="941" max="941" width="35.1640625" bestFit="1" customWidth="1"/>
    <col min="942" max="942" width="36.33203125" bestFit="1" customWidth="1"/>
    <col min="943" max="943" width="28.5" bestFit="1" customWidth="1"/>
    <col min="944" max="944" width="27.83203125" bestFit="1" customWidth="1"/>
    <col min="945" max="945" width="27.6640625" bestFit="1" customWidth="1"/>
    <col min="946" max="946" width="29.1640625" bestFit="1" customWidth="1"/>
    <col min="947" max="947" width="29.5" bestFit="1" customWidth="1"/>
    <col min="948" max="948" width="28.5" bestFit="1" customWidth="1"/>
    <col min="949" max="949" width="28.83203125" bestFit="1" customWidth="1"/>
    <col min="950" max="950" width="27.6640625" bestFit="1" customWidth="1"/>
    <col min="951" max="951" width="25.1640625" bestFit="1" customWidth="1"/>
    <col min="952" max="952" width="28.5" bestFit="1" customWidth="1"/>
    <col min="953" max="953" width="30" bestFit="1" customWidth="1"/>
    <col min="954" max="954" width="31.83203125" bestFit="1" customWidth="1"/>
    <col min="955" max="955" width="44" bestFit="1" customWidth="1"/>
    <col min="956" max="956" width="27.33203125" bestFit="1" customWidth="1"/>
    <col min="957" max="957" width="29" bestFit="1" customWidth="1"/>
    <col min="958" max="958" width="32.5" bestFit="1" customWidth="1"/>
    <col min="959" max="959" width="31.83203125" bestFit="1" customWidth="1"/>
    <col min="960" max="960" width="33.6640625" bestFit="1" customWidth="1"/>
    <col min="961" max="961" width="31.5" bestFit="1" customWidth="1"/>
    <col min="962" max="962" width="28.83203125" bestFit="1" customWidth="1"/>
    <col min="963" max="963" width="25.83203125" bestFit="1" customWidth="1"/>
    <col min="964" max="964" width="30.1640625" bestFit="1" customWidth="1"/>
    <col min="965" max="965" width="30.83203125" bestFit="1" customWidth="1"/>
    <col min="966" max="966" width="27.33203125" bestFit="1" customWidth="1"/>
    <col min="967" max="967" width="28.33203125" bestFit="1" customWidth="1"/>
    <col min="968" max="968" width="30.33203125" bestFit="1" customWidth="1"/>
    <col min="969" max="969" width="27.33203125" bestFit="1" customWidth="1"/>
    <col min="970" max="970" width="32.6640625" bestFit="1" customWidth="1"/>
    <col min="971" max="971" width="32.1640625" bestFit="1" customWidth="1"/>
    <col min="972" max="972" width="32" bestFit="1" customWidth="1"/>
    <col min="973" max="973" width="27.33203125" bestFit="1" customWidth="1"/>
    <col min="974" max="974" width="34.1640625" bestFit="1" customWidth="1"/>
    <col min="975" max="975" width="26.6640625" bestFit="1" customWidth="1"/>
    <col min="976" max="976" width="27.33203125" bestFit="1" customWidth="1"/>
    <col min="977" max="977" width="29.83203125" bestFit="1" customWidth="1"/>
    <col min="978" max="978" width="29.33203125" bestFit="1" customWidth="1"/>
    <col min="979" max="979" width="29.83203125" bestFit="1" customWidth="1"/>
    <col min="980" max="980" width="28.1640625" bestFit="1" customWidth="1"/>
    <col min="981" max="981" width="33.33203125" bestFit="1" customWidth="1"/>
    <col min="982" max="982" width="27.5" bestFit="1" customWidth="1"/>
    <col min="983" max="983" width="33" bestFit="1" customWidth="1"/>
    <col min="984" max="984" width="26" bestFit="1" customWidth="1"/>
    <col min="985" max="985" width="27.1640625" bestFit="1" customWidth="1"/>
    <col min="986" max="986" width="26.6640625" bestFit="1" customWidth="1"/>
    <col min="987" max="987" width="31.83203125" bestFit="1" customWidth="1"/>
    <col min="988" max="988" width="28.6640625" bestFit="1" customWidth="1"/>
    <col min="989" max="989" width="24.1640625" bestFit="1" customWidth="1"/>
    <col min="990" max="990" width="29.5" bestFit="1" customWidth="1"/>
    <col min="991" max="991" width="34.6640625" bestFit="1" customWidth="1"/>
    <col min="992" max="992" width="33" bestFit="1" customWidth="1"/>
    <col min="993" max="993" width="33.5" bestFit="1" customWidth="1"/>
    <col min="994" max="994" width="41.83203125" bestFit="1" customWidth="1"/>
    <col min="995" max="995" width="31.83203125" bestFit="1" customWidth="1"/>
    <col min="996" max="996" width="31.1640625" bestFit="1" customWidth="1"/>
    <col min="997" max="997" width="31" bestFit="1" customWidth="1"/>
    <col min="998" max="998" width="37.6640625" bestFit="1" customWidth="1"/>
    <col min="999" max="999" width="35" bestFit="1" customWidth="1"/>
    <col min="1000" max="1000" width="28.1640625" bestFit="1" customWidth="1"/>
    <col min="1001" max="1001" width="28.6640625" bestFit="1" customWidth="1"/>
    <col min="1002" max="1002" width="29.1640625" bestFit="1" customWidth="1"/>
    <col min="1003" max="1003" width="30.33203125" bestFit="1" customWidth="1"/>
    <col min="1004" max="1004" width="29.6640625" bestFit="1" customWidth="1"/>
    <col min="1005" max="1005" width="27.6640625" bestFit="1" customWidth="1"/>
    <col min="1006" max="1006" width="34" bestFit="1" customWidth="1"/>
    <col min="1007" max="1007" width="33.6640625" bestFit="1" customWidth="1"/>
    <col min="1008" max="1008" width="30.1640625" bestFit="1" customWidth="1"/>
    <col min="1009" max="1009" width="34.5" bestFit="1" customWidth="1"/>
    <col min="1010" max="1010" width="27.83203125" bestFit="1" customWidth="1"/>
    <col min="1011" max="1011" width="34" bestFit="1" customWidth="1"/>
    <col min="1012" max="1012" width="25.5" bestFit="1" customWidth="1"/>
    <col min="1013" max="1013" width="35.33203125" bestFit="1" customWidth="1"/>
    <col min="1014" max="1014" width="32.1640625" bestFit="1" customWidth="1"/>
    <col min="1015" max="1016" width="32.83203125" bestFit="1" customWidth="1"/>
    <col min="1017" max="1017" width="31.33203125" bestFit="1" customWidth="1"/>
    <col min="1018" max="1018" width="35.5" bestFit="1" customWidth="1"/>
    <col min="1019" max="1019" width="35.1640625" bestFit="1" customWidth="1"/>
    <col min="1020" max="1020" width="32.6640625" bestFit="1" customWidth="1"/>
    <col min="1021" max="1021" width="29.1640625" bestFit="1" customWidth="1"/>
    <col min="1022" max="1022" width="34.5" bestFit="1" customWidth="1"/>
    <col min="1023" max="1023" width="26.6640625" bestFit="1" customWidth="1"/>
    <col min="1024" max="1024" width="32.1640625" bestFit="1" customWidth="1"/>
    <col min="1025" max="1025" width="28.6640625" bestFit="1" customWidth="1"/>
    <col min="1026" max="1026" width="27.33203125" bestFit="1" customWidth="1"/>
    <col min="1027" max="1027" width="34.33203125" bestFit="1" customWidth="1"/>
    <col min="1028" max="1028" width="37.5" bestFit="1" customWidth="1"/>
    <col min="1029" max="1029" width="32.83203125" bestFit="1" customWidth="1"/>
    <col min="1030" max="1030" width="28.33203125" bestFit="1" customWidth="1"/>
    <col min="1031" max="1031" width="28.6640625" bestFit="1" customWidth="1"/>
    <col min="1032" max="1032" width="33.1640625" bestFit="1" customWidth="1"/>
    <col min="1033" max="1033" width="26.1640625" bestFit="1" customWidth="1"/>
    <col min="1034" max="1034" width="38.1640625" bestFit="1" customWidth="1"/>
    <col min="1035" max="1035" width="28.5" bestFit="1" customWidth="1"/>
    <col min="1036" max="1036" width="27.83203125" bestFit="1" customWidth="1"/>
    <col min="1037" max="1037" width="33" bestFit="1" customWidth="1"/>
    <col min="1038" max="1038" width="31.5" bestFit="1" customWidth="1"/>
    <col min="1039" max="1039" width="26.33203125" bestFit="1" customWidth="1"/>
    <col min="1040" max="1040" width="29.83203125" bestFit="1" customWidth="1"/>
    <col min="1041" max="1041" width="31.33203125" bestFit="1" customWidth="1"/>
    <col min="1042" max="1042" width="34" bestFit="1" customWidth="1"/>
    <col min="1043" max="1043" width="32.6640625" bestFit="1" customWidth="1"/>
    <col min="1044" max="1044" width="36.5" bestFit="1" customWidth="1"/>
    <col min="1045" max="1045" width="27.33203125" bestFit="1" customWidth="1"/>
    <col min="1046" max="1046" width="28.5" bestFit="1" customWidth="1"/>
    <col min="1047" max="1047" width="32.33203125" bestFit="1" customWidth="1"/>
    <col min="1048" max="1048" width="25.33203125" bestFit="1" customWidth="1"/>
    <col min="1049" max="1049" width="29.1640625" bestFit="1" customWidth="1"/>
    <col min="1050" max="1050" width="28.83203125" bestFit="1" customWidth="1"/>
    <col min="1051" max="1051" width="32.83203125" bestFit="1" customWidth="1"/>
    <col min="1052" max="1052" width="34.6640625" bestFit="1" customWidth="1"/>
    <col min="1053" max="1053" width="34" bestFit="1" customWidth="1"/>
    <col min="1054" max="1054" width="32" bestFit="1" customWidth="1"/>
    <col min="1055" max="1055" width="28" bestFit="1" customWidth="1"/>
    <col min="1056" max="1056" width="30.5" bestFit="1" customWidth="1"/>
    <col min="1057" max="1057" width="30.1640625" bestFit="1" customWidth="1"/>
    <col min="1058" max="1058" width="30" bestFit="1" customWidth="1"/>
    <col min="1059" max="1059" width="32.83203125" bestFit="1" customWidth="1"/>
    <col min="1060" max="1060" width="31.83203125" bestFit="1" customWidth="1"/>
    <col min="1061" max="1061" width="28.1640625" bestFit="1" customWidth="1"/>
    <col min="1062" max="1062" width="41.1640625" bestFit="1" customWidth="1"/>
    <col min="1063" max="1063" width="29.83203125" bestFit="1" customWidth="1"/>
    <col min="1064" max="1064" width="29.6640625" bestFit="1" customWidth="1"/>
    <col min="1065" max="1065" width="28.1640625" bestFit="1" customWidth="1"/>
    <col min="1066" max="1066" width="28.6640625" bestFit="1" customWidth="1"/>
    <col min="1067" max="1067" width="29.83203125" bestFit="1" customWidth="1"/>
    <col min="1068" max="1068" width="31.83203125" bestFit="1" customWidth="1"/>
    <col min="1069" max="1069" width="30.1640625" bestFit="1" customWidth="1"/>
    <col min="1070" max="1070" width="31.1640625" bestFit="1" customWidth="1"/>
    <col min="1071" max="1071" width="30.83203125" bestFit="1" customWidth="1"/>
    <col min="1072" max="1072" width="33.83203125" bestFit="1" customWidth="1"/>
    <col min="1073" max="1073" width="33.5" bestFit="1" customWidth="1"/>
    <col min="1074" max="1074" width="32.6640625" bestFit="1" customWidth="1"/>
    <col min="1075" max="1075" width="43.1640625" bestFit="1" customWidth="1"/>
    <col min="1076" max="1076" width="34.83203125" bestFit="1" customWidth="1"/>
    <col min="1077" max="1077" width="30.83203125" bestFit="1" customWidth="1"/>
    <col min="1078" max="1078" width="7" bestFit="1" customWidth="1"/>
    <col min="1079" max="1079" width="10.5" bestFit="1" customWidth="1"/>
    <col min="1080" max="1080" width="4.1640625" bestFit="1" customWidth="1"/>
    <col min="1081" max="1081" width="36" bestFit="1" customWidth="1"/>
    <col min="1082" max="1082" width="29.83203125" bestFit="1" customWidth="1"/>
    <col min="1083" max="1083" width="32.6640625" bestFit="1" customWidth="1"/>
    <col min="1084" max="1084" width="31.33203125" bestFit="1" customWidth="1"/>
    <col min="1085" max="1085" width="4.1640625" bestFit="1" customWidth="1"/>
    <col min="1086" max="1086" width="34.1640625" bestFit="1" customWidth="1"/>
    <col min="1087" max="1087" width="38.6640625" bestFit="1" customWidth="1"/>
    <col min="1088" max="1088" width="4.1640625" bestFit="1" customWidth="1"/>
    <col min="1089" max="1089" width="41.33203125" bestFit="1" customWidth="1"/>
    <col min="1090" max="1090" width="30.5" bestFit="1" customWidth="1"/>
    <col min="1091" max="1091" width="4.1640625" bestFit="1" customWidth="1"/>
    <col min="1092" max="1092" width="33.33203125" bestFit="1" customWidth="1"/>
    <col min="1093" max="1093" width="32.5" bestFit="1" customWidth="1"/>
    <col min="1094" max="1094" width="35.33203125" bestFit="1" customWidth="1"/>
    <col min="1095" max="1095" width="28.6640625" bestFit="1" customWidth="1"/>
    <col min="1096" max="1097" width="4.1640625" bestFit="1" customWidth="1"/>
    <col min="1098" max="1098" width="31.33203125" bestFit="1" customWidth="1"/>
    <col min="1099" max="1099" width="30.5" bestFit="1" customWidth="1"/>
    <col min="1100" max="1100" width="4.1640625" bestFit="1" customWidth="1"/>
    <col min="1101" max="1101" width="33.33203125" bestFit="1" customWidth="1"/>
    <col min="1102" max="1102" width="30.5" bestFit="1" customWidth="1"/>
    <col min="1103" max="1103" width="33.33203125" bestFit="1" customWidth="1"/>
    <col min="1104" max="1104" width="28.5" bestFit="1" customWidth="1"/>
    <col min="1105" max="1105" width="3.1640625" bestFit="1" customWidth="1"/>
    <col min="1106" max="1106" width="31.1640625" bestFit="1" customWidth="1"/>
    <col min="1107" max="1107" width="26" bestFit="1" customWidth="1"/>
    <col min="1108" max="1108" width="28.83203125" bestFit="1" customWidth="1"/>
    <col min="1109" max="1109" width="32.5" bestFit="1" customWidth="1"/>
    <col min="1110" max="1110" width="35.33203125" bestFit="1" customWidth="1"/>
    <col min="1111" max="1111" width="33.1640625" bestFit="1" customWidth="1"/>
    <col min="1112" max="1112" width="4.1640625" bestFit="1" customWidth="1"/>
    <col min="1113" max="1113" width="36" bestFit="1" customWidth="1"/>
    <col min="1114" max="1114" width="35.1640625" bestFit="1" customWidth="1"/>
    <col min="1115" max="1115" width="3.1640625" bestFit="1" customWidth="1"/>
    <col min="1116" max="1116" width="38" bestFit="1" customWidth="1"/>
    <col min="1117" max="1117" width="30.5" bestFit="1" customWidth="1"/>
    <col min="1118" max="1118" width="33.33203125" bestFit="1" customWidth="1"/>
    <col min="1119" max="1119" width="31.83203125" bestFit="1" customWidth="1"/>
    <col min="1120" max="1120" width="34.6640625" bestFit="1" customWidth="1"/>
    <col min="1121" max="1121" width="33" bestFit="1" customWidth="1"/>
    <col min="1122" max="1122" width="35.83203125" bestFit="1" customWidth="1"/>
    <col min="1123" max="1123" width="33.6640625" bestFit="1" customWidth="1"/>
    <col min="1124" max="1124" width="36.33203125" bestFit="1" customWidth="1"/>
    <col min="1125" max="1125" width="34.83203125" bestFit="1" customWidth="1"/>
    <col min="1126" max="1126" width="37.6640625" bestFit="1" customWidth="1"/>
    <col min="1127" max="1127" width="34.5" bestFit="1" customWidth="1"/>
    <col min="1128" max="1128" width="3.1640625" bestFit="1" customWidth="1"/>
    <col min="1129" max="1129" width="37.33203125" bestFit="1" customWidth="1"/>
    <col min="1130" max="1130" width="32" bestFit="1" customWidth="1"/>
    <col min="1131" max="1131" width="34.83203125" bestFit="1" customWidth="1"/>
    <col min="1132" max="1132" width="39.5" bestFit="1" customWidth="1"/>
    <col min="1133" max="1133" width="4.1640625" bestFit="1" customWidth="1"/>
    <col min="1134" max="1134" width="42.33203125" bestFit="1" customWidth="1"/>
    <col min="1135" max="1135" width="31" bestFit="1" customWidth="1"/>
    <col min="1136" max="1136" width="33.83203125" bestFit="1" customWidth="1"/>
    <col min="1137" max="1137" width="31.1640625" bestFit="1" customWidth="1"/>
    <col min="1138" max="1138" width="34" bestFit="1" customWidth="1"/>
    <col min="1139" max="1139" width="25.6640625" bestFit="1" customWidth="1"/>
    <col min="1140" max="1140" width="28.5" bestFit="1" customWidth="1"/>
    <col min="1141" max="1141" width="32.6640625" bestFit="1" customWidth="1"/>
    <col min="1142" max="1142" width="35.5" bestFit="1" customWidth="1"/>
    <col min="1143" max="1143" width="31.83203125" bestFit="1" customWidth="1"/>
    <col min="1144" max="1144" width="4.1640625" bestFit="1" customWidth="1"/>
    <col min="1145" max="1145" width="34.6640625" bestFit="1" customWidth="1"/>
    <col min="1146" max="1146" width="34.5" bestFit="1" customWidth="1"/>
    <col min="1147" max="1147" width="37.33203125" bestFit="1" customWidth="1"/>
    <col min="1148" max="1148" width="27.5" bestFit="1" customWidth="1"/>
    <col min="1149" max="1149" width="30.33203125" bestFit="1" customWidth="1"/>
    <col min="1150" max="1150" width="31.33203125" bestFit="1" customWidth="1"/>
    <col min="1151" max="1151" width="34.1640625" bestFit="1" customWidth="1"/>
    <col min="1152" max="1152" width="31.5" bestFit="1" customWidth="1"/>
    <col min="1153" max="1153" width="4.1640625" bestFit="1" customWidth="1"/>
    <col min="1154" max="1154" width="34.33203125" bestFit="1" customWidth="1"/>
    <col min="1155" max="1155" width="33.1640625" bestFit="1" customWidth="1"/>
    <col min="1156" max="1156" width="3.1640625" bestFit="1" customWidth="1"/>
    <col min="1157" max="1157" width="4.1640625" bestFit="1" customWidth="1"/>
    <col min="1158" max="1158" width="36" bestFit="1" customWidth="1"/>
    <col min="1159" max="1159" width="29" bestFit="1" customWidth="1"/>
    <col min="1160" max="1160" width="4.1640625" bestFit="1" customWidth="1"/>
    <col min="1161" max="1161" width="31.83203125" bestFit="1" customWidth="1"/>
    <col min="1162" max="1162" width="30.83203125" bestFit="1" customWidth="1"/>
    <col min="1163" max="1163" width="4.1640625" bestFit="1" customWidth="1"/>
    <col min="1164" max="1164" width="33.6640625" bestFit="1" customWidth="1"/>
    <col min="1165" max="1165" width="30.83203125" bestFit="1" customWidth="1"/>
    <col min="1166" max="1166" width="33.6640625" bestFit="1" customWidth="1"/>
    <col min="1167" max="1167" width="30.1640625" bestFit="1" customWidth="1"/>
    <col min="1168" max="1168" width="3.1640625" bestFit="1" customWidth="1"/>
    <col min="1169" max="1169" width="33" bestFit="1" customWidth="1"/>
    <col min="1170" max="1170" width="37.83203125" bestFit="1" customWidth="1"/>
    <col min="1171" max="1171" width="4.1640625" bestFit="1" customWidth="1"/>
    <col min="1172" max="1172" width="40.6640625" bestFit="1" customWidth="1"/>
    <col min="1173" max="1173" width="35.1640625" bestFit="1" customWidth="1"/>
    <col min="1174" max="1174" width="4.1640625" bestFit="1" customWidth="1"/>
    <col min="1175" max="1175" width="38" bestFit="1" customWidth="1"/>
    <col min="1176" max="1176" width="30.1640625" bestFit="1" customWidth="1"/>
    <col min="1177" max="1177" width="33" bestFit="1" customWidth="1"/>
    <col min="1178" max="1178" width="32" bestFit="1" customWidth="1"/>
    <col min="1179" max="1179" width="34.83203125" bestFit="1" customWidth="1"/>
    <col min="1180" max="1180" width="32.83203125" bestFit="1" customWidth="1"/>
    <col min="1181" max="1181" width="35.6640625" bestFit="1" customWidth="1"/>
    <col min="1182" max="1182" width="30.6640625" bestFit="1" customWidth="1"/>
    <col min="1183" max="1183" width="4.1640625" bestFit="1" customWidth="1"/>
    <col min="1184" max="1184" width="33.5" bestFit="1" customWidth="1"/>
    <col min="1185" max="1185" width="34.6640625" bestFit="1" customWidth="1"/>
    <col min="1186" max="1186" width="4.1640625" bestFit="1" customWidth="1"/>
    <col min="1187" max="1187" width="37.5" bestFit="1" customWidth="1"/>
    <col min="1188" max="1188" width="35.33203125" bestFit="1" customWidth="1"/>
    <col min="1189" max="1189" width="38.1640625" bestFit="1" customWidth="1"/>
    <col min="1190" max="1190" width="30.83203125" bestFit="1" customWidth="1"/>
    <col min="1191" max="1191" width="33.6640625" bestFit="1" customWidth="1"/>
    <col min="1192" max="1192" width="31.33203125" bestFit="1" customWidth="1"/>
    <col min="1193" max="1193" width="34.1640625" bestFit="1" customWidth="1"/>
    <col min="1194" max="1194" width="28.83203125" bestFit="1" customWidth="1"/>
    <col min="1195" max="1195" width="31.5" bestFit="1" customWidth="1"/>
    <col min="1196" max="1196" width="31.1640625" bestFit="1" customWidth="1"/>
    <col min="1197" max="1197" width="3.1640625" bestFit="1" customWidth="1"/>
    <col min="1198" max="1198" width="34" bestFit="1" customWidth="1"/>
    <col min="1199" max="1199" width="39" bestFit="1" customWidth="1"/>
    <col min="1200" max="1200" width="3.1640625" bestFit="1" customWidth="1"/>
    <col min="1201" max="1201" width="41.6640625" bestFit="1" customWidth="1"/>
    <col min="1202" max="1202" width="34.83203125" bestFit="1" customWidth="1"/>
    <col min="1203" max="1204" width="4.1640625" bestFit="1" customWidth="1"/>
    <col min="1205" max="1205" width="37.6640625" bestFit="1" customWidth="1"/>
    <col min="1206" max="1206" width="29.83203125" bestFit="1" customWidth="1"/>
    <col min="1207" max="1207" width="32.6640625" bestFit="1" customWidth="1"/>
    <col min="1208" max="1208" width="27.6640625" bestFit="1" customWidth="1"/>
    <col min="1209" max="1209" width="4.1640625" bestFit="1" customWidth="1"/>
    <col min="1210" max="1210" width="30.5" bestFit="1" customWidth="1"/>
    <col min="1211" max="1211" width="29.5" bestFit="1" customWidth="1"/>
    <col min="1212" max="1212" width="32.33203125" bestFit="1" customWidth="1"/>
    <col min="1213" max="1213" width="31.6640625" bestFit="1" customWidth="1"/>
    <col min="1214" max="1214" width="34.5" bestFit="1" customWidth="1"/>
    <col min="1215" max="1215" width="28" bestFit="1" customWidth="1"/>
    <col min="1216" max="1216" width="4.1640625" bestFit="1" customWidth="1"/>
    <col min="1217" max="1217" width="30.83203125" bestFit="1" customWidth="1"/>
    <col min="1218" max="1218" width="29.1640625" bestFit="1" customWidth="1"/>
    <col min="1219" max="1219" width="32" bestFit="1" customWidth="1"/>
    <col min="1220" max="1220" width="32.83203125" bestFit="1" customWidth="1"/>
    <col min="1221" max="1221" width="4.1640625" bestFit="1" customWidth="1"/>
    <col min="1222" max="1222" width="35.6640625" bestFit="1" customWidth="1"/>
    <col min="1223" max="1223" width="32.83203125" bestFit="1" customWidth="1"/>
    <col min="1224" max="1224" width="35.6640625" bestFit="1" customWidth="1"/>
    <col min="1225" max="1225" width="37" bestFit="1" customWidth="1"/>
    <col min="1226" max="1226" width="39.83203125" bestFit="1" customWidth="1"/>
    <col min="1227" max="1227" width="30.83203125" bestFit="1" customWidth="1"/>
    <col min="1228" max="1228" width="33.6640625" bestFit="1" customWidth="1"/>
    <col min="1229" max="1229" width="29.33203125" bestFit="1" customWidth="1"/>
    <col min="1230" max="1231" width="32.1640625" bestFit="1" customWidth="1"/>
    <col min="1232" max="1232" width="35" bestFit="1" customWidth="1"/>
    <col min="1233" max="1233" width="27.5" bestFit="1" customWidth="1"/>
    <col min="1234" max="1234" width="30.33203125" bestFit="1" customWidth="1"/>
    <col min="1235" max="1235" width="32.83203125" bestFit="1" customWidth="1"/>
    <col min="1236" max="1236" width="4.1640625" bestFit="1" customWidth="1"/>
    <col min="1237" max="1237" width="35.6640625" bestFit="1" customWidth="1"/>
    <col min="1238" max="1238" width="33" bestFit="1" customWidth="1"/>
    <col min="1239" max="1239" width="35.83203125" bestFit="1" customWidth="1"/>
    <col min="1240" max="1240" width="30" bestFit="1" customWidth="1"/>
    <col min="1241" max="1241" width="32.83203125" bestFit="1" customWidth="1"/>
    <col min="1242" max="1242" width="30.1640625" bestFit="1" customWidth="1"/>
    <col min="1243" max="1243" width="33" bestFit="1" customWidth="1"/>
    <col min="1244" max="1244" width="30.6640625" bestFit="1" customWidth="1"/>
    <col min="1245" max="1245" width="33.5" bestFit="1" customWidth="1"/>
    <col min="1246" max="1246" width="30.83203125" bestFit="1" customWidth="1"/>
    <col min="1247" max="1247" width="4.1640625" bestFit="1" customWidth="1"/>
    <col min="1248" max="1248" width="33.6640625" bestFit="1" customWidth="1"/>
    <col min="1249" max="1249" width="31.83203125" bestFit="1" customWidth="1"/>
    <col min="1250" max="1250" width="4.1640625" bestFit="1" customWidth="1"/>
    <col min="1251" max="1251" width="34.6640625" bestFit="1" customWidth="1"/>
    <col min="1252" max="1252" width="30" bestFit="1" customWidth="1"/>
    <col min="1253" max="1253" width="4.1640625" bestFit="1" customWidth="1"/>
    <col min="1254" max="1254" width="32.83203125" bestFit="1" customWidth="1"/>
    <col min="1255" max="1255" width="28.33203125" bestFit="1" customWidth="1"/>
    <col min="1256" max="1256" width="4.1640625" bestFit="1" customWidth="1"/>
    <col min="1257" max="1257" width="31" bestFit="1" customWidth="1"/>
    <col min="1258" max="1258" width="29.1640625" bestFit="1" customWidth="1"/>
    <col min="1259" max="1259" width="32" bestFit="1" customWidth="1"/>
    <col min="1260" max="1260" width="35.33203125" bestFit="1" customWidth="1"/>
    <col min="1261" max="1261" width="38.1640625" bestFit="1" customWidth="1"/>
    <col min="1262" max="1262" width="28.5" bestFit="1" customWidth="1"/>
    <col min="1263" max="1263" width="31.1640625" bestFit="1" customWidth="1"/>
    <col min="1264" max="1264" width="29.6640625" bestFit="1" customWidth="1"/>
    <col min="1265" max="1265" width="32.5" bestFit="1" customWidth="1"/>
    <col min="1266" max="1266" width="29.83203125" bestFit="1" customWidth="1"/>
    <col min="1267" max="1267" width="32.6640625" bestFit="1" customWidth="1"/>
    <col min="1268" max="1268" width="31.1640625" bestFit="1" customWidth="1"/>
    <col min="1269" max="1269" width="34" bestFit="1" customWidth="1"/>
    <col min="1270" max="1270" width="31.5" bestFit="1" customWidth="1"/>
    <col min="1271" max="1271" width="34.33203125" bestFit="1" customWidth="1"/>
    <col min="1272" max="1272" width="31.5" bestFit="1" customWidth="1"/>
    <col min="1273" max="1273" width="34.33203125" bestFit="1" customWidth="1"/>
    <col min="1274" max="1274" width="30.33203125" bestFit="1" customWidth="1"/>
    <col min="1275" max="1275" width="33.1640625" bestFit="1" customWidth="1"/>
    <col min="1276" max="1276" width="37.5" bestFit="1" customWidth="1"/>
    <col min="1277" max="1278" width="4.1640625" bestFit="1" customWidth="1"/>
    <col min="1279" max="1279" width="40.33203125" bestFit="1" customWidth="1"/>
    <col min="1280" max="1280" width="33.83203125" bestFit="1" customWidth="1"/>
    <col min="1281" max="1281" width="36.5" bestFit="1" customWidth="1"/>
    <col min="1282" max="1282" width="28" bestFit="1" customWidth="1"/>
    <col min="1283" max="1283" width="4.1640625" bestFit="1" customWidth="1"/>
    <col min="1284" max="1284" width="30.83203125" bestFit="1" customWidth="1"/>
    <col min="1285" max="1285" width="29.83203125" bestFit="1" customWidth="1"/>
    <col min="1286" max="1286" width="32.6640625" bestFit="1" customWidth="1"/>
    <col min="1287" max="1287" width="35" bestFit="1" customWidth="1"/>
    <col min="1288" max="1288" width="37.83203125" bestFit="1" customWidth="1"/>
    <col min="1289" max="1289" width="31.33203125" bestFit="1" customWidth="1"/>
    <col min="1290" max="1290" width="4.1640625" bestFit="1" customWidth="1"/>
    <col min="1291" max="1291" width="34.1640625" bestFit="1" customWidth="1"/>
    <col min="1292" max="1292" width="28" bestFit="1" customWidth="1"/>
    <col min="1293" max="1293" width="4.1640625" bestFit="1" customWidth="1"/>
    <col min="1294" max="1294" width="30.83203125" bestFit="1" customWidth="1"/>
    <col min="1295" max="1295" width="31.83203125" bestFit="1" customWidth="1"/>
    <col min="1296" max="1296" width="34.6640625" bestFit="1" customWidth="1"/>
    <col min="1297" max="1297" width="40.33203125" bestFit="1" customWidth="1"/>
    <col min="1298" max="1298" width="43.1640625" bestFit="1" customWidth="1"/>
    <col min="1299" max="1299" width="31" bestFit="1" customWidth="1"/>
    <col min="1300" max="1300" width="33.83203125" bestFit="1" customWidth="1"/>
    <col min="1301" max="1301" width="33" bestFit="1" customWidth="1"/>
    <col min="1302" max="1302" width="35.83203125" bestFit="1" customWidth="1"/>
    <col min="1303" max="1303" width="32.5" bestFit="1" customWidth="1"/>
    <col min="1304" max="1304" width="35.33203125" bestFit="1" customWidth="1"/>
    <col min="1305" max="1305" width="29.83203125" bestFit="1" customWidth="1"/>
    <col min="1306" max="1306" width="32.6640625" bestFit="1" customWidth="1"/>
    <col min="1307" max="1307" width="29.5" bestFit="1" customWidth="1"/>
    <col min="1308" max="1308" width="32.33203125" bestFit="1" customWidth="1"/>
    <col min="1309" max="1309" width="38" bestFit="1" customWidth="1"/>
    <col min="1310" max="1311" width="4.1640625" bestFit="1" customWidth="1"/>
    <col min="1312" max="1312" width="40.83203125" bestFit="1" customWidth="1"/>
    <col min="1313" max="1313" width="31.1640625" bestFit="1" customWidth="1"/>
    <col min="1314" max="1314" width="34" bestFit="1" customWidth="1"/>
    <col min="1315" max="1315" width="35.1640625" bestFit="1" customWidth="1"/>
    <col min="1316" max="1316" width="4.1640625" bestFit="1" customWidth="1"/>
    <col min="1317" max="1317" width="38" bestFit="1" customWidth="1"/>
    <col min="1318" max="1318" width="31.6640625" bestFit="1" customWidth="1"/>
    <col min="1319" max="1319" width="34.5" bestFit="1" customWidth="1"/>
    <col min="1320" max="1320" width="35.6640625" bestFit="1" customWidth="1"/>
    <col min="1321" max="1321" width="38.5" bestFit="1" customWidth="1"/>
    <col min="1322" max="1322" width="31.83203125" bestFit="1" customWidth="1"/>
    <col min="1323" max="1323" width="34.6640625" bestFit="1" customWidth="1"/>
    <col min="1324" max="1324" width="29.6640625" bestFit="1" customWidth="1"/>
    <col min="1325" max="1325" width="32.5" bestFit="1" customWidth="1"/>
    <col min="1326" max="1326" width="27.6640625" bestFit="1" customWidth="1"/>
    <col min="1327" max="1328" width="4.1640625" bestFit="1" customWidth="1"/>
    <col min="1329" max="1329" width="30.5" bestFit="1" customWidth="1"/>
    <col min="1330" max="1330" width="33.83203125" bestFit="1" customWidth="1"/>
    <col min="1331" max="1333" width="4.1640625" bestFit="1" customWidth="1"/>
    <col min="1334" max="1334" width="36.5" bestFit="1" customWidth="1"/>
    <col min="1335" max="1335" width="34.83203125" bestFit="1" customWidth="1"/>
    <col min="1336" max="1336" width="37.6640625" bestFit="1" customWidth="1"/>
    <col min="1337" max="1337" width="34.83203125" bestFit="1" customWidth="1"/>
    <col min="1338" max="1338" width="37.6640625" bestFit="1" customWidth="1"/>
    <col min="1339" max="1339" width="34.5" bestFit="1" customWidth="1"/>
    <col min="1340" max="1341" width="4.1640625" bestFit="1" customWidth="1"/>
    <col min="1342" max="1342" width="37.33203125" bestFit="1" customWidth="1"/>
    <col min="1343" max="1343" width="40.83203125" bestFit="1" customWidth="1"/>
    <col min="1344" max="1344" width="43.6640625" bestFit="1" customWidth="1"/>
    <col min="1345" max="1345" width="30.83203125" bestFit="1" customWidth="1"/>
    <col min="1346" max="1346" width="33.6640625" bestFit="1" customWidth="1"/>
    <col min="1347" max="1347" width="33" bestFit="1" customWidth="1"/>
    <col min="1348" max="1348" width="35.83203125" bestFit="1" customWidth="1"/>
    <col min="1349" max="1349" width="35" bestFit="1" customWidth="1"/>
    <col min="1350" max="1350" width="4.1640625" bestFit="1" customWidth="1"/>
    <col min="1351" max="1351" width="37.83203125" bestFit="1" customWidth="1"/>
    <col min="1352" max="1352" width="31" bestFit="1" customWidth="1"/>
    <col min="1353" max="1353" width="4.1640625" bestFit="1" customWidth="1"/>
    <col min="1354" max="1354" width="33.83203125" bestFit="1" customWidth="1"/>
    <col min="1355" max="1355" width="32.33203125" bestFit="1" customWidth="1"/>
    <col min="1356" max="1356" width="35.1640625" bestFit="1" customWidth="1"/>
    <col min="1357" max="1357" width="31.5" bestFit="1" customWidth="1"/>
    <col min="1358" max="1358" width="34.33203125" bestFit="1" customWidth="1"/>
    <col min="1359" max="1359" width="34" bestFit="1" customWidth="1"/>
    <col min="1360" max="1360" width="4.1640625" bestFit="1" customWidth="1"/>
    <col min="1361" max="1361" width="36.6640625" bestFit="1" customWidth="1"/>
    <col min="1362" max="1362" width="38.6640625" bestFit="1" customWidth="1"/>
    <col min="1363" max="1363" width="4.1640625" bestFit="1" customWidth="1"/>
    <col min="1364" max="1364" width="41.33203125" bestFit="1" customWidth="1"/>
    <col min="1365" max="1365" width="28.83203125" bestFit="1" customWidth="1"/>
    <col min="1366" max="1366" width="31.5" bestFit="1" customWidth="1"/>
    <col min="1367" max="1367" width="33.5" bestFit="1" customWidth="1"/>
    <col min="1368" max="1368" width="36.1640625" bestFit="1" customWidth="1"/>
    <col min="1369" max="1369" width="30.83203125" bestFit="1" customWidth="1"/>
    <col min="1370" max="1370" width="33.6640625" bestFit="1" customWidth="1"/>
    <col min="1371" max="1371" width="28.6640625" bestFit="1" customWidth="1"/>
    <col min="1372" max="1372" width="31.33203125" bestFit="1" customWidth="1"/>
    <col min="1373" max="1373" width="32.33203125" bestFit="1" customWidth="1"/>
    <col min="1374" max="1374" width="4.1640625" bestFit="1" customWidth="1"/>
    <col min="1375" max="1375" width="35.1640625" bestFit="1" customWidth="1"/>
    <col min="1376" max="1376" width="37.5" bestFit="1" customWidth="1"/>
    <col min="1377" max="1377" width="40.33203125" bestFit="1" customWidth="1"/>
    <col min="1378" max="1378" width="30" bestFit="1" customWidth="1"/>
    <col min="1379" max="1379" width="4.1640625" bestFit="1" customWidth="1"/>
    <col min="1380" max="1380" width="32.83203125" bestFit="1" customWidth="1"/>
    <col min="1381" max="1381" width="33" bestFit="1" customWidth="1"/>
    <col min="1382" max="1382" width="35.83203125" bestFit="1" customWidth="1"/>
    <col min="1383" max="1383" width="30.6640625" bestFit="1" customWidth="1"/>
    <col min="1384" max="1385" width="33.5" bestFit="1" customWidth="1"/>
    <col min="1386" max="1386" width="4.1640625" bestFit="1" customWidth="1"/>
    <col min="1387" max="1387" width="36.1640625" bestFit="1" customWidth="1"/>
    <col min="1388" max="1388" width="30.1640625" bestFit="1" customWidth="1"/>
    <col min="1389" max="1389" width="33" bestFit="1" customWidth="1"/>
    <col min="1390" max="1390" width="29.83203125" bestFit="1" customWidth="1"/>
    <col min="1391" max="1391" width="32.6640625" bestFit="1" customWidth="1"/>
    <col min="1392" max="1392" width="28.83203125" bestFit="1" customWidth="1"/>
    <col min="1393" max="1393" width="4.1640625" bestFit="1" customWidth="1"/>
    <col min="1394" max="1394" width="31.5" bestFit="1" customWidth="1"/>
    <col min="1395" max="1395" width="27.83203125" bestFit="1" customWidth="1"/>
    <col min="1396" max="1396" width="4.1640625" bestFit="1" customWidth="1"/>
    <col min="1397" max="1397" width="30.6640625" bestFit="1" customWidth="1"/>
    <col min="1398" max="1398" width="30.83203125" bestFit="1" customWidth="1"/>
    <col min="1399" max="1399" width="4.1640625" bestFit="1" customWidth="1"/>
    <col min="1400" max="1400" width="33.6640625" bestFit="1" customWidth="1"/>
    <col min="1401" max="1401" width="31.5" bestFit="1" customWidth="1"/>
    <col min="1402" max="1402" width="4.1640625" bestFit="1" customWidth="1"/>
    <col min="1403" max="1403" width="34.33203125" bestFit="1" customWidth="1"/>
    <col min="1404" max="1404" width="29" bestFit="1" customWidth="1"/>
    <col min="1405" max="1405" width="4.1640625" bestFit="1" customWidth="1"/>
    <col min="1406" max="1406" width="31.83203125" bestFit="1" customWidth="1"/>
    <col min="1407" max="1407" width="35.5" bestFit="1" customWidth="1"/>
    <col min="1408" max="1408" width="4.1640625" bestFit="1" customWidth="1"/>
    <col min="1409" max="1409" width="38.33203125" bestFit="1" customWidth="1"/>
    <col min="1410" max="1410" width="30.6640625" bestFit="1" customWidth="1"/>
    <col min="1411" max="1411" width="33.5" bestFit="1" customWidth="1"/>
    <col min="1412" max="1412" width="28" bestFit="1" customWidth="1"/>
    <col min="1413" max="1413" width="30.83203125" bestFit="1" customWidth="1"/>
    <col min="1414" max="1414" width="28.5" bestFit="1" customWidth="1"/>
    <col min="1415" max="1415" width="31.1640625" bestFit="1" customWidth="1"/>
    <col min="1416" max="1416" width="28.5" bestFit="1" customWidth="1"/>
    <col min="1417" max="1417" width="31.1640625" bestFit="1" customWidth="1"/>
    <col min="1418" max="1418" width="29.5" bestFit="1" customWidth="1"/>
    <col min="1419" max="1419" width="32.33203125" bestFit="1" customWidth="1"/>
    <col min="1420" max="1420" width="27.6640625" bestFit="1" customWidth="1"/>
    <col min="1421" max="1422" width="4.1640625" bestFit="1" customWidth="1"/>
    <col min="1423" max="1423" width="30.5" bestFit="1" customWidth="1"/>
    <col min="1424" max="1424" width="27.83203125" bestFit="1" customWidth="1"/>
    <col min="1425" max="1425" width="30.6640625" bestFit="1" customWidth="1"/>
    <col min="1426" max="1426" width="31.1640625" bestFit="1" customWidth="1"/>
    <col min="1427" max="1427" width="34" bestFit="1" customWidth="1"/>
    <col min="1428" max="1428" width="32.5" bestFit="1" customWidth="1"/>
    <col min="1429" max="1429" width="35.33203125" bestFit="1" customWidth="1"/>
    <col min="1430" max="1430" width="29.1640625" bestFit="1" customWidth="1"/>
    <col min="1431" max="1431" width="32" bestFit="1" customWidth="1"/>
    <col min="1432" max="1432" width="31.83203125" bestFit="1" customWidth="1"/>
    <col min="1433" max="1433" width="34.6640625" bestFit="1" customWidth="1"/>
    <col min="1434" max="1434" width="33.6640625" bestFit="1" customWidth="1"/>
    <col min="1435" max="1435" width="36.33203125" bestFit="1" customWidth="1"/>
    <col min="1436" max="1436" width="31.33203125" bestFit="1" customWidth="1"/>
    <col min="1437" max="1437" width="34.1640625" bestFit="1" customWidth="1"/>
    <col min="1438" max="1438" width="28.6640625" bestFit="1" customWidth="1"/>
    <col min="1439" max="1439" width="31.33203125" bestFit="1" customWidth="1"/>
    <col min="1440" max="1440" width="32.5" bestFit="1" customWidth="1"/>
    <col min="1441" max="1441" width="35.33203125" bestFit="1" customWidth="1"/>
    <col min="1442" max="1442" width="36.5" bestFit="1" customWidth="1"/>
    <col min="1443" max="1443" width="39.33203125" bestFit="1" customWidth="1"/>
    <col min="1444" max="1444" width="34" bestFit="1" customWidth="1"/>
    <col min="1445" max="1445" width="36.6640625" bestFit="1" customWidth="1"/>
    <col min="1446" max="1446" width="39.6640625" bestFit="1" customWidth="1"/>
    <col min="1447" max="1447" width="42.5" bestFit="1" customWidth="1"/>
    <col min="1448" max="1448" width="33.5" bestFit="1" customWidth="1"/>
    <col min="1449" max="1449" width="36.1640625" bestFit="1" customWidth="1"/>
    <col min="1450" max="1450" width="37.83203125" bestFit="1" customWidth="1"/>
    <col min="1451" max="1451" width="40.6640625" bestFit="1" customWidth="1"/>
    <col min="1452" max="1452" width="32" bestFit="1" customWidth="1"/>
    <col min="1453" max="1453" width="34.83203125" bestFit="1" customWidth="1"/>
    <col min="1454" max="1454" width="34.33203125" bestFit="1" customWidth="1"/>
    <col min="1455" max="1455" width="37.1640625" bestFit="1" customWidth="1"/>
    <col min="1456" max="1456" width="32.1640625" bestFit="1" customWidth="1"/>
    <col min="1457" max="1457" width="35" bestFit="1" customWidth="1"/>
    <col min="1458" max="1458" width="33.6640625" bestFit="1" customWidth="1"/>
    <col min="1459" max="1459" width="36.33203125" bestFit="1" customWidth="1"/>
    <col min="1460" max="1460" width="34" bestFit="1" customWidth="1"/>
    <col min="1461" max="1461" width="36.6640625" bestFit="1" customWidth="1"/>
    <col min="1462" max="1462" width="32.5" bestFit="1" customWidth="1"/>
    <col min="1463" max="1463" width="35.33203125" bestFit="1" customWidth="1"/>
    <col min="1464" max="1464" width="34.6640625" bestFit="1" customWidth="1"/>
    <col min="1465" max="1465" width="37.5" bestFit="1" customWidth="1"/>
    <col min="1466" max="1466" width="33.83203125" bestFit="1" customWidth="1"/>
    <col min="1467" max="1467" width="36.5" bestFit="1" customWidth="1"/>
    <col min="1468" max="1468" width="37.33203125" bestFit="1" customWidth="1"/>
    <col min="1469" max="1469" width="40.1640625" bestFit="1" customWidth="1"/>
    <col min="1470" max="1470" width="35.83203125" bestFit="1" customWidth="1"/>
    <col min="1471" max="1471" width="3.1640625" bestFit="1" customWidth="1"/>
    <col min="1472" max="1472" width="4.1640625" bestFit="1" customWidth="1"/>
    <col min="1473" max="1473" width="38.6640625" bestFit="1" customWidth="1"/>
    <col min="1474" max="1474" width="33.1640625" bestFit="1" customWidth="1"/>
    <col min="1475" max="1475" width="36" bestFit="1" customWidth="1"/>
    <col min="1476" max="1476" width="42.33203125" bestFit="1" customWidth="1"/>
    <col min="1477" max="1477" width="45.1640625" bestFit="1" customWidth="1"/>
    <col min="1478" max="1478" width="36.83203125" bestFit="1" customWidth="1"/>
    <col min="1479" max="1479" width="39.6640625" bestFit="1" customWidth="1"/>
    <col min="1480" max="1480" width="38.6640625" bestFit="1" customWidth="1"/>
    <col min="1481" max="1481" width="41.33203125" bestFit="1" customWidth="1"/>
    <col min="1482" max="1482" width="37.1640625" bestFit="1" customWidth="1"/>
    <col min="1483" max="1483" width="40" bestFit="1" customWidth="1"/>
    <col min="1484" max="1484" width="35.33203125" bestFit="1" customWidth="1"/>
    <col min="1485" max="1485" width="38.1640625" bestFit="1" customWidth="1"/>
    <col min="1486" max="1486" width="36.33203125" bestFit="1" customWidth="1"/>
    <col min="1487" max="1487" width="39.1640625" bestFit="1" customWidth="1"/>
    <col min="1488" max="1488" width="36" bestFit="1" customWidth="1"/>
    <col min="1489" max="1489" width="38.83203125" bestFit="1" customWidth="1"/>
    <col min="1490" max="1490" width="34" bestFit="1" customWidth="1"/>
    <col min="1491" max="1491" width="36.6640625" bestFit="1" customWidth="1"/>
    <col min="1492" max="1492" width="37.1640625" bestFit="1" customWidth="1"/>
    <col min="1493" max="1493" width="3.1640625" bestFit="1" customWidth="1"/>
    <col min="1494" max="1494" width="40" bestFit="1" customWidth="1"/>
    <col min="1495" max="1495" width="33.1640625" bestFit="1" customWidth="1"/>
    <col min="1496" max="1496" width="36" bestFit="1" customWidth="1"/>
    <col min="1497" max="1497" width="34" bestFit="1" customWidth="1"/>
    <col min="1498" max="1498" width="36.6640625" bestFit="1" customWidth="1"/>
    <col min="1499" max="1499" width="33.1640625" bestFit="1" customWidth="1"/>
    <col min="1500" max="1500" width="36" bestFit="1" customWidth="1"/>
    <col min="1501" max="1501" width="35.6640625" bestFit="1" customWidth="1"/>
    <col min="1502" max="1502" width="4.1640625" bestFit="1" customWidth="1"/>
    <col min="1503" max="1503" width="38.5" bestFit="1" customWidth="1"/>
    <col min="1504" max="1504" width="36" bestFit="1" customWidth="1"/>
    <col min="1505" max="1505" width="38.83203125" bestFit="1" customWidth="1"/>
    <col min="1506" max="1506" width="33" bestFit="1" customWidth="1"/>
    <col min="1507" max="1507" width="35.83203125" bestFit="1" customWidth="1"/>
    <col min="1508" max="1508" width="35.6640625" bestFit="1" customWidth="1"/>
    <col min="1509" max="1509" width="38.5" bestFit="1" customWidth="1"/>
    <col min="1510" max="1510" width="32.5" bestFit="1" customWidth="1"/>
    <col min="1511" max="1511" width="35.33203125" bestFit="1" customWidth="1"/>
    <col min="1512" max="1512" width="36.5" bestFit="1" customWidth="1"/>
    <col min="1513" max="1513" width="39.33203125" bestFit="1" customWidth="1"/>
    <col min="1514" max="1514" width="32.6640625" bestFit="1" customWidth="1"/>
    <col min="1515" max="1515" width="35.5" bestFit="1" customWidth="1"/>
    <col min="1516" max="1516" width="39.1640625" bestFit="1" customWidth="1"/>
    <col min="1517" max="1517" width="41.83203125" bestFit="1" customWidth="1"/>
    <col min="1518" max="1518" width="37.33203125" bestFit="1" customWidth="1"/>
    <col min="1519" max="1519" width="40.1640625" bestFit="1" customWidth="1"/>
    <col min="1520" max="1520" width="43.5" bestFit="1" customWidth="1"/>
    <col min="1521" max="1521" width="46.33203125" bestFit="1" customWidth="1"/>
    <col min="1522" max="1522" width="35" bestFit="1" customWidth="1"/>
    <col min="1523" max="1523" width="37.83203125" bestFit="1" customWidth="1"/>
    <col min="1524" max="1524" width="35.1640625" bestFit="1" customWidth="1"/>
    <col min="1525" max="1525" width="38" bestFit="1" customWidth="1"/>
    <col min="1526" max="1526" width="33" bestFit="1" customWidth="1"/>
    <col min="1527" max="1527" width="35.83203125" bestFit="1" customWidth="1"/>
    <col min="1528" max="1528" width="30" bestFit="1" customWidth="1"/>
    <col min="1529" max="1529" width="32.83203125" bestFit="1" customWidth="1"/>
    <col min="1530" max="1530" width="31" bestFit="1" customWidth="1"/>
    <col min="1531" max="1531" width="33.83203125" bestFit="1" customWidth="1"/>
    <col min="1532" max="1532" width="32" bestFit="1" customWidth="1"/>
    <col min="1533" max="1533" width="4.1640625" bestFit="1" customWidth="1"/>
    <col min="1534" max="1534" width="34.83203125" bestFit="1" customWidth="1"/>
    <col min="1535" max="1535" width="36" bestFit="1" customWidth="1"/>
    <col min="1536" max="1536" width="38.83203125" bestFit="1" customWidth="1"/>
    <col min="1537" max="1537" width="31.33203125" bestFit="1" customWidth="1"/>
    <col min="1538" max="1538" width="34.1640625" bestFit="1" customWidth="1"/>
    <col min="1539" max="1539" width="29.5" bestFit="1" customWidth="1"/>
    <col min="1540" max="1540" width="32.33203125" bestFit="1" customWidth="1"/>
    <col min="1541" max="1541" width="30.5" bestFit="1" customWidth="1"/>
    <col min="1542" max="1542" width="4.1640625" bestFit="1" customWidth="1"/>
    <col min="1543" max="1543" width="33.33203125" bestFit="1" customWidth="1"/>
    <col min="1544" max="1544" width="32" bestFit="1" customWidth="1"/>
    <col min="1545" max="1545" width="4.1640625" bestFit="1" customWidth="1"/>
    <col min="1546" max="1546" width="34.83203125" bestFit="1" customWidth="1"/>
    <col min="1547" max="1547" width="33.5" bestFit="1" customWidth="1"/>
    <col min="1548" max="1548" width="4.1640625" bestFit="1" customWidth="1"/>
    <col min="1549" max="1549" width="36.1640625" bestFit="1" customWidth="1"/>
    <col min="1550" max="1550" width="37.1640625" bestFit="1" customWidth="1"/>
    <col min="1551" max="1551" width="40" bestFit="1" customWidth="1"/>
    <col min="1552" max="1552" width="34.6640625" bestFit="1" customWidth="1"/>
    <col min="1553" max="1553" width="4.1640625" bestFit="1" customWidth="1"/>
    <col min="1554" max="1554" width="37.5" bestFit="1" customWidth="1"/>
    <col min="1555" max="1555" width="33.83203125" bestFit="1" customWidth="1"/>
    <col min="1556" max="1556" width="36.5" bestFit="1" customWidth="1"/>
    <col min="1557" max="1557" width="35.1640625" bestFit="1" customWidth="1"/>
    <col min="1558" max="1558" width="38" bestFit="1" customWidth="1"/>
    <col min="1559" max="1559" width="28.5" bestFit="1" customWidth="1"/>
    <col min="1560" max="1560" width="4.1640625" bestFit="1" customWidth="1"/>
    <col min="1561" max="1561" width="31.1640625" bestFit="1" customWidth="1"/>
    <col min="1562" max="1562" width="27.83203125" bestFit="1" customWidth="1"/>
    <col min="1563" max="1563" width="30.6640625" bestFit="1" customWidth="1"/>
    <col min="1564" max="1564" width="34.83203125" bestFit="1" customWidth="1"/>
    <col min="1565" max="1565" width="37.6640625" bestFit="1" customWidth="1"/>
    <col min="1566" max="1566" width="34.6640625" bestFit="1" customWidth="1"/>
    <col min="1567" max="1567" width="4.1640625" bestFit="1" customWidth="1"/>
    <col min="1568" max="1568" width="37.5" bestFit="1" customWidth="1"/>
    <col min="1569" max="1569" width="33.5" bestFit="1" customWidth="1"/>
    <col min="1570" max="1570" width="36.1640625" bestFit="1" customWidth="1"/>
    <col min="1571" max="1571" width="34.83203125" bestFit="1" customWidth="1"/>
    <col min="1572" max="1572" width="37.6640625" bestFit="1" customWidth="1"/>
    <col min="1573" max="1573" width="32" bestFit="1" customWidth="1"/>
    <col min="1574" max="1574" width="34.83203125" bestFit="1" customWidth="1"/>
    <col min="1575" max="1575" width="35.1640625" bestFit="1" customWidth="1"/>
    <col min="1576" max="1576" width="4.1640625" bestFit="1" customWidth="1"/>
    <col min="1577" max="1577" width="38" bestFit="1" customWidth="1"/>
    <col min="1578" max="1578" width="31.5" bestFit="1" customWidth="1"/>
    <col min="1579" max="1579" width="34.33203125" bestFit="1" customWidth="1"/>
    <col min="1580" max="1580" width="31" bestFit="1" customWidth="1"/>
    <col min="1581" max="1581" width="33.83203125" bestFit="1" customWidth="1"/>
    <col min="1582" max="1582" width="27.83203125" bestFit="1" customWidth="1"/>
    <col min="1583" max="1584" width="4.1640625" bestFit="1" customWidth="1"/>
    <col min="1585" max="1585" width="30.6640625" bestFit="1" customWidth="1"/>
    <col min="1586" max="1586" width="30.83203125" bestFit="1" customWidth="1"/>
    <col min="1587" max="1587" width="33.6640625" bestFit="1" customWidth="1"/>
    <col min="1588" max="1588" width="31.5" bestFit="1" customWidth="1"/>
    <col min="1589" max="1589" width="34.33203125" bestFit="1" customWidth="1"/>
    <col min="1590" max="1590" width="25.83203125" bestFit="1" customWidth="1"/>
    <col min="1591" max="1591" width="28.6640625" bestFit="1" customWidth="1"/>
    <col min="1592" max="1592" width="31.5" bestFit="1" customWidth="1"/>
    <col min="1593" max="1593" width="4.1640625" bestFit="1" customWidth="1"/>
    <col min="1594" max="1595" width="34.33203125" bestFit="1" customWidth="1"/>
    <col min="1596" max="1597" width="4.1640625" bestFit="1" customWidth="1"/>
    <col min="1598" max="1598" width="37.1640625" bestFit="1" customWidth="1"/>
    <col min="1599" max="1599" width="36.83203125" bestFit="1" customWidth="1"/>
    <col min="1600" max="1600" width="4.1640625" bestFit="1" customWidth="1"/>
    <col min="1601" max="1601" width="39.6640625" bestFit="1" customWidth="1"/>
    <col min="1602" max="1602" width="35.5" bestFit="1" customWidth="1"/>
    <col min="1603" max="1603" width="38.33203125" bestFit="1" customWidth="1"/>
    <col min="1604" max="1604" width="34.33203125" bestFit="1" customWidth="1"/>
    <col min="1605" max="1605" width="37.1640625" bestFit="1" customWidth="1"/>
    <col min="1606" max="1606" width="30.83203125" bestFit="1" customWidth="1"/>
    <col min="1607" max="1607" width="4.1640625" bestFit="1" customWidth="1"/>
    <col min="1608" max="1608" width="33.6640625" bestFit="1" customWidth="1"/>
    <col min="1609" max="1609" width="41.33203125" bestFit="1" customWidth="1"/>
    <col min="1610" max="1610" width="44.1640625" bestFit="1" customWidth="1"/>
    <col min="1611" max="1611" width="39.83203125" bestFit="1" customWidth="1"/>
    <col min="1612" max="1612" width="42.6640625" bestFit="1" customWidth="1"/>
    <col min="1613" max="1613" width="33.1640625" bestFit="1" customWidth="1"/>
    <col min="1614" max="1615" width="36" bestFit="1" customWidth="1"/>
    <col min="1616" max="1616" width="38.83203125" bestFit="1" customWidth="1"/>
    <col min="1617" max="1617" width="42.83203125" bestFit="1" customWidth="1"/>
    <col min="1618" max="1618" width="45.6640625" bestFit="1" customWidth="1"/>
    <col min="1619" max="1619" width="37.83203125" bestFit="1" customWidth="1"/>
    <col min="1620" max="1620" width="40.6640625" bestFit="1" customWidth="1"/>
    <col min="1621" max="1621" width="34.5" bestFit="1" customWidth="1"/>
    <col min="1622" max="1622" width="37.33203125" bestFit="1" customWidth="1"/>
    <col min="1623" max="1623" width="36.83203125" bestFit="1" customWidth="1"/>
    <col min="1624" max="1624" width="39.6640625" bestFit="1" customWidth="1"/>
    <col min="1625" max="1625" width="36.1640625" bestFit="1" customWidth="1"/>
    <col min="1626" max="1626" width="39" bestFit="1" customWidth="1"/>
    <col min="1627" max="1627" width="31.83203125" bestFit="1" customWidth="1"/>
    <col min="1628" max="1628" width="34.6640625" bestFit="1" customWidth="1"/>
    <col min="1629" max="1629" width="35.83203125" bestFit="1" customWidth="1"/>
    <col min="1630" max="1630" width="38.6640625" bestFit="1" customWidth="1"/>
    <col min="1631" max="1631" width="41.83203125" bestFit="1" customWidth="1"/>
    <col min="1632" max="1632" width="4.1640625" bestFit="1" customWidth="1"/>
    <col min="1633" max="1633" width="44.6640625" bestFit="1" customWidth="1"/>
    <col min="1634" max="1634" width="31.1640625" bestFit="1" customWidth="1"/>
    <col min="1635" max="1635" width="4.1640625" bestFit="1" customWidth="1"/>
    <col min="1636" max="1636" width="34" bestFit="1" customWidth="1"/>
    <col min="1637" max="1637" width="35" bestFit="1" customWidth="1"/>
    <col min="1638" max="1638" width="4.1640625" bestFit="1" customWidth="1"/>
    <col min="1639" max="1639" width="37.83203125" bestFit="1" customWidth="1"/>
    <col min="1640" max="1640" width="35.5" bestFit="1" customWidth="1"/>
    <col min="1641" max="1641" width="38.33203125" bestFit="1" customWidth="1"/>
    <col min="1642" max="1642" width="39" bestFit="1" customWidth="1"/>
    <col min="1643" max="1643" width="41.6640625" bestFit="1" customWidth="1"/>
    <col min="1644" max="1644" width="32.5" bestFit="1" customWidth="1"/>
    <col min="1645" max="1645" width="35.33203125" bestFit="1" customWidth="1"/>
    <col min="1646" max="1646" width="40.5" bestFit="1" customWidth="1"/>
    <col min="1647" max="1647" width="43.33203125" bestFit="1" customWidth="1"/>
    <col min="1648" max="1648" width="31.33203125" bestFit="1" customWidth="1"/>
    <col min="1649" max="1649" width="4.1640625" bestFit="1" customWidth="1"/>
    <col min="1650" max="1650" width="34.1640625" bestFit="1" customWidth="1"/>
    <col min="1651" max="1651" width="33.6640625" bestFit="1" customWidth="1"/>
    <col min="1652" max="1652" width="36.33203125" bestFit="1" customWidth="1"/>
    <col min="1653" max="1653" width="30" bestFit="1" customWidth="1"/>
    <col min="1654" max="1654" width="32.83203125" bestFit="1" customWidth="1"/>
    <col min="1655" max="1655" width="36.83203125" bestFit="1" customWidth="1"/>
    <col min="1656" max="1656" width="39.6640625" bestFit="1" customWidth="1"/>
    <col min="1657" max="1657" width="33.1640625" bestFit="1" customWidth="1"/>
    <col min="1658" max="1658" width="36" bestFit="1" customWidth="1"/>
    <col min="1659" max="1659" width="34.83203125" bestFit="1" customWidth="1"/>
    <col min="1660" max="1660" width="37.6640625" bestFit="1" customWidth="1"/>
    <col min="1661" max="1661" width="33" bestFit="1" customWidth="1"/>
    <col min="1662" max="1662" width="35.83203125" bestFit="1" customWidth="1"/>
    <col min="1663" max="1663" width="31.1640625" bestFit="1" customWidth="1"/>
    <col min="1664" max="1664" width="34" bestFit="1" customWidth="1"/>
    <col min="1665" max="1665" width="40.6640625" bestFit="1" customWidth="1"/>
    <col min="1666" max="1666" width="43.5" bestFit="1" customWidth="1"/>
    <col min="1667" max="1667" width="29.5" bestFit="1" customWidth="1"/>
    <col min="1668" max="1668" width="32.33203125" bestFit="1" customWidth="1"/>
    <col min="1669" max="1669" width="35.83203125" bestFit="1" customWidth="1"/>
    <col min="1670" max="1670" width="3.1640625" bestFit="1" customWidth="1"/>
    <col min="1671" max="1671" width="38.6640625" bestFit="1" customWidth="1"/>
    <col min="1672" max="1672" width="36" bestFit="1" customWidth="1"/>
    <col min="1673" max="1673" width="38.83203125" bestFit="1" customWidth="1"/>
    <col min="1674" max="1674" width="35.6640625" bestFit="1" customWidth="1"/>
    <col min="1675" max="1675" width="38.5" bestFit="1" customWidth="1"/>
    <col min="1676" max="1676" width="32.33203125" bestFit="1" customWidth="1"/>
    <col min="1677" max="1677" width="4.1640625" bestFit="1" customWidth="1"/>
    <col min="1678" max="1678" width="35.1640625" bestFit="1" customWidth="1"/>
    <col min="1679" max="1679" width="38.1640625" bestFit="1" customWidth="1"/>
    <col min="1680" max="1681" width="4.1640625" bestFit="1" customWidth="1"/>
    <col min="1682" max="1682" width="41" bestFit="1" customWidth="1"/>
    <col min="1683" max="1683" width="29.6640625" bestFit="1" customWidth="1"/>
    <col min="1684" max="1684" width="4.1640625" bestFit="1" customWidth="1"/>
    <col min="1685" max="1685" width="32.5" bestFit="1" customWidth="1"/>
    <col min="1686" max="1686" width="36.33203125" bestFit="1" customWidth="1"/>
    <col min="1687" max="1687" width="4.1640625" bestFit="1" customWidth="1"/>
    <col min="1688" max="1688" width="39.1640625" bestFit="1" customWidth="1"/>
    <col min="1689" max="1689" width="34.83203125" bestFit="1" customWidth="1"/>
    <col min="1690" max="1690" width="37.6640625" bestFit="1" customWidth="1"/>
    <col min="1691" max="1691" width="34.1640625" bestFit="1" customWidth="1"/>
    <col min="1692" max="1692" width="37" bestFit="1" customWidth="1"/>
    <col min="1693" max="1693" width="37.5" bestFit="1" customWidth="1"/>
    <col min="1694" max="1694" width="40.33203125" bestFit="1" customWidth="1"/>
    <col min="1695" max="1695" width="34.83203125" bestFit="1" customWidth="1"/>
    <col min="1696" max="1696" width="4.1640625" bestFit="1" customWidth="1"/>
    <col min="1697" max="1697" width="37.6640625" bestFit="1" customWidth="1"/>
    <col min="1698" max="1698" width="34" bestFit="1" customWidth="1"/>
    <col min="1699" max="1699" width="4.1640625" bestFit="1" customWidth="1"/>
    <col min="1700" max="1700" width="36.6640625" bestFit="1" customWidth="1"/>
    <col min="1701" max="1701" width="31.5" bestFit="1" customWidth="1"/>
    <col min="1702" max="1702" width="3.1640625" bestFit="1" customWidth="1"/>
    <col min="1703" max="1703" width="34.33203125" bestFit="1" customWidth="1"/>
    <col min="1704" max="1704" width="37.1640625" bestFit="1" customWidth="1"/>
    <col min="1705" max="1705" width="40" bestFit="1" customWidth="1"/>
    <col min="1706" max="1706" width="34.5" bestFit="1" customWidth="1"/>
    <col min="1707" max="1707" width="4.1640625" bestFit="1" customWidth="1"/>
    <col min="1708" max="1708" width="37.33203125" bestFit="1" customWidth="1"/>
    <col min="1709" max="1709" width="37" bestFit="1" customWidth="1"/>
    <col min="1710" max="1710" width="39.83203125" bestFit="1" customWidth="1"/>
    <col min="1711" max="1711" width="37.33203125" bestFit="1" customWidth="1"/>
    <col min="1712" max="1712" width="40.1640625" bestFit="1" customWidth="1"/>
    <col min="1713" max="1713" width="34.83203125" bestFit="1" customWidth="1"/>
    <col min="1714" max="1715" width="3.1640625" bestFit="1" customWidth="1"/>
    <col min="1716" max="1716" width="37.6640625" bestFit="1" customWidth="1"/>
    <col min="1717" max="1717" width="36.5" bestFit="1" customWidth="1"/>
    <col min="1718" max="1718" width="4.1640625" bestFit="1" customWidth="1"/>
    <col min="1719" max="1719" width="39.33203125" bestFit="1" customWidth="1"/>
    <col min="1720" max="1720" width="34" bestFit="1" customWidth="1"/>
    <col min="1721" max="1721" width="36.6640625" bestFit="1" customWidth="1"/>
    <col min="1722" max="1722" width="29.33203125" bestFit="1" customWidth="1"/>
    <col min="1723" max="1723" width="32.1640625" bestFit="1" customWidth="1"/>
    <col min="1724" max="1724" width="34.83203125" bestFit="1" customWidth="1"/>
    <col min="1725" max="1725" width="37.6640625" bestFit="1" customWidth="1"/>
    <col min="1726" max="1726" width="30.33203125" bestFit="1" customWidth="1"/>
    <col min="1727" max="1727" width="33.1640625" bestFit="1" customWidth="1"/>
    <col min="1728" max="1728" width="36.1640625" bestFit="1" customWidth="1"/>
    <col min="1729" max="1729" width="39" bestFit="1" customWidth="1"/>
    <col min="1730" max="1730" width="37.6640625" bestFit="1" customWidth="1"/>
    <col min="1731" max="1731" width="40.5" bestFit="1" customWidth="1"/>
    <col min="1732" max="1732" width="34.33203125" bestFit="1" customWidth="1"/>
    <col min="1733" max="1733" width="37.1640625" bestFit="1" customWidth="1"/>
    <col min="1734" max="1734" width="35.83203125" bestFit="1" customWidth="1"/>
    <col min="1735" max="1735" width="4.1640625" bestFit="1" customWidth="1"/>
    <col min="1736" max="1736" width="38.6640625" bestFit="1" customWidth="1"/>
    <col min="1737" max="1737" width="34" bestFit="1" customWidth="1"/>
    <col min="1738" max="1740" width="4.1640625" bestFit="1" customWidth="1"/>
    <col min="1741" max="1741" width="36.6640625" bestFit="1" customWidth="1"/>
    <col min="1742" max="1742" width="32" bestFit="1" customWidth="1"/>
    <col min="1743" max="1743" width="34.83203125" bestFit="1" customWidth="1"/>
    <col min="1744" max="1744" width="29.83203125" bestFit="1" customWidth="1"/>
    <col min="1745" max="1745" width="32.6640625" bestFit="1" customWidth="1"/>
    <col min="1746" max="1746" width="36" bestFit="1" customWidth="1"/>
    <col min="1747" max="1747" width="38.83203125" bestFit="1" customWidth="1"/>
    <col min="1748" max="1748" width="35.6640625" bestFit="1" customWidth="1"/>
    <col min="1749" max="1749" width="38.5" bestFit="1" customWidth="1"/>
    <col min="1750" max="1750" width="27.6640625" bestFit="1" customWidth="1"/>
    <col min="1751" max="1751" width="30.5" bestFit="1" customWidth="1"/>
    <col min="1752" max="1752" width="34.1640625" bestFit="1" customWidth="1"/>
    <col min="1753" max="1753" width="3.1640625" bestFit="1" customWidth="1"/>
    <col min="1754" max="1755" width="4.1640625" bestFit="1" customWidth="1"/>
    <col min="1756" max="1756" width="37" bestFit="1" customWidth="1"/>
    <col min="1757" max="1757" width="32" bestFit="1" customWidth="1"/>
    <col min="1758" max="1758" width="4.1640625" bestFit="1" customWidth="1"/>
    <col min="1759" max="1759" width="34.83203125" bestFit="1" customWidth="1"/>
    <col min="1760" max="1760" width="33.6640625" bestFit="1" customWidth="1"/>
    <col min="1761" max="1761" width="4.1640625" bestFit="1" customWidth="1"/>
    <col min="1762" max="1762" width="36.33203125" bestFit="1" customWidth="1"/>
    <col min="1763" max="1763" width="34.5" bestFit="1" customWidth="1"/>
    <col min="1764" max="1764" width="37.33203125" bestFit="1" customWidth="1"/>
    <col min="1765" max="1765" width="32.6640625" bestFit="1" customWidth="1"/>
    <col min="1766" max="1766" width="35.5" bestFit="1" customWidth="1"/>
    <col min="1767" max="1767" width="35.6640625" bestFit="1" customWidth="1"/>
    <col min="1768" max="1769" width="4.1640625" bestFit="1" customWidth="1"/>
    <col min="1770" max="1770" width="38.5" bestFit="1" customWidth="1"/>
    <col min="1771" max="1771" width="32.83203125" bestFit="1" customWidth="1"/>
    <col min="1772" max="1772" width="4.1640625" bestFit="1" customWidth="1"/>
    <col min="1773" max="1773" width="35.6640625" bestFit="1" customWidth="1"/>
    <col min="1774" max="1774" width="38.33203125" bestFit="1" customWidth="1"/>
    <col min="1775" max="1775" width="4.1640625" bestFit="1" customWidth="1"/>
    <col min="1776" max="1776" width="41.1640625" bestFit="1" customWidth="1"/>
    <col min="1777" max="1777" width="34.6640625" bestFit="1" customWidth="1"/>
    <col min="1778" max="1778" width="37.5" bestFit="1" customWidth="1"/>
    <col min="1779" max="1779" width="32.1640625" bestFit="1" customWidth="1"/>
    <col min="1780" max="1780" width="35" bestFit="1" customWidth="1"/>
    <col min="1781" max="1781" width="32.1640625" bestFit="1" customWidth="1"/>
    <col min="1782" max="1782" width="35" bestFit="1" customWidth="1"/>
    <col min="1783" max="1783" width="31.33203125" bestFit="1" customWidth="1"/>
    <col min="1784" max="1784" width="4.1640625" bestFit="1" customWidth="1"/>
    <col min="1785" max="1785" width="34.1640625" bestFit="1" customWidth="1"/>
    <col min="1786" max="1786" width="32.1640625" bestFit="1" customWidth="1"/>
    <col min="1787" max="1787" width="4.1640625" bestFit="1" customWidth="1"/>
    <col min="1788" max="1788" width="35" bestFit="1" customWidth="1"/>
    <col min="1789" max="1789" width="31.1640625" bestFit="1" customWidth="1"/>
    <col min="1790" max="1790" width="4.1640625" bestFit="1" customWidth="1"/>
    <col min="1791" max="1791" width="34" bestFit="1" customWidth="1"/>
    <col min="1792" max="1792" width="30.33203125" bestFit="1" customWidth="1"/>
    <col min="1793" max="1793" width="4.1640625" bestFit="1" customWidth="1"/>
    <col min="1794" max="1794" width="33.1640625" bestFit="1" customWidth="1"/>
    <col min="1795" max="1795" width="32.5" bestFit="1" customWidth="1"/>
    <col min="1796" max="1796" width="4.1640625" bestFit="1" customWidth="1"/>
    <col min="1797" max="1797" width="35.33203125" bestFit="1" customWidth="1"/>
    <col min="1798" max="1798" width="32.5" bestFit="1" customWidth="1"/>
    <col min="1799" max="1799" width="4.1640625" bestFit="1" customWidth="1"/>
    <col min="1800" max="1800" width="35.33203125" bestFit="1" customWidth="1"/>
    <col min="1801" max="1801" width="36" bestFit="1" customWidth="1"/>
    <col min="1802" max="1802" width="38.83203125" bestFit="1" customWidth="1"/>
    <col min="1803" max="1803" width="32.5" bestFit="1" customWidth="1"/>
    <col min="1804" max="1804" width="35.33203125" bestFit="1" customWidth="1"/>
    <col min="1805" max="1805" width="30.5" bestFit="1" customWidth="1"/>
    <col min="1806" max="1806" width="33.33203125" bestFit="1" customWidth="1"/>
    <col min="1807" max="1807" width="31.83203125" bestFit="1" customWidth="1"/>
    <col min="1808" max="1808" width="34.6640625" bestFit="1" customWidth="1"/>
    <col min="1809" max="1809" width="33.5" bestFit="1" customWidth="1"/>
    <col min="1810" max="1810" width="36.1640625" bestFit="1" customWidth="1"/>
    <col min="1811" max="1811" width="33.6640625" bestFit="1" customWidth="1"/>
    <col min="1812" max="1812" width="36.33203125" bestFit="1" customWidth="1"/>
    <col min="1813" max="1813" width="29.83203125" bestFit="1" customWidth="1"/>
    <col min="1814" max="1814" width="4.1640625" bestFit="1" customWidth="1"/>
    <col min="1815" max="1815" width="32.6640625" bestFit="1" customWidth="1"/>
    <col min="1816" max="1816" width="30" bestFit="1" customWidth="1"/>
    <col min="1817" max="1817" width="32.83203125" bestFit="1" customWidth="1"/>
    <col min="1818" max="1818" width="38.6640625" bestFit="1" customWidth="1"/>
    <col min="1819" max="1819" width="41.33203125" bestFit="1" customWidth="1"/>
    <col min="1820" max="1820" width="31.6640625" bestFit="1" customWidth="1"/>
    <col min="1821" max="1821" width="34.5" bestFit="1" customWidth="1"/>
    <col min="1822" max="1822" width="36.83203125" bestFit="1" customWidth="1"/>
    <col min="1823" max="1823" width="39.6640625" bestFit="1" customWidth="1"/>
    <col min="1824" max="1824" width="38" bestFit="1" customWidth="1"/>
    <col min="1825" max="1825" width="40.83203125" bestFit="1" customWidth="1"/>
    <col min="1826" max="1826" width="30.1640625" bestFit="1" customWidth="1"/>
    <col min="1827" max="1827" width="33" bestFit="1" customWidth="1"/>
    <col min="1828" max="1828" width="29.5" bestFit="1" customWidth="1"/>
    <col min="1829" max="1829" width="4.1640625" bestFit="1" customWidth="1"/>
    <col min="1830" max="1830" width="32.33203125" bestFit="1" customWidth="1"/>
    <col min="1831" max="1831" width="29.33203125" bestFit="1" customWidth="1"/>
    <col min="1832" max="1833" width="4.1640625" bestFit="1" customWidth="1"/>
    <col min="1834" max="1834" width="32.1640625" bestFit="1" customWidth="1"/>
    <col min="1835" max="1835" width="31.1640625" bestFit="1" customWidth="1"/>
    <col min="1836" max="1836" width="34" bestFit="1" customWidth="1"/>
    <col min="1837" max="1837" width="29.33203125" bestFit="1" customWidth="1"/>
    <col min="1838" max="1838" width="32.1640625" bestFit="1" customWidth="1"/>
    <col min="1839" max="1839" width="30.1640625" bestFit="1" customWidth="1"/>
    <col min="1840" max="1840" width="33" bestFit="1" customWidth="1"/>
    <col min="1841" max="1841" width="31.6640625" bestFit="1" customWidth="1"/>
    <col min="1842" max="1842" width="4.1640625" bestFit="1" customWidth="1"/>
    <col min="1843" max="1843" width="34.5" bestFit="1" customWidth="1"/>
    <col min="1844" max="1844" width="33.5" bestFit="1" customWidth="1"/>
    <col min="1845" max="1845" width="4.1640625" bestFit="1" customWidth="1"/>
    <col min="1846" max="1846" width="36.1640625" bestFit="1" customWidth="1"/>
    <col min="1847" max="1847" width="45.6640625" bestFit="1" customWidth="1"/>
    <col min="1848" max="1848" width="48.5" bestFit="1" customWidth="1"/>
    <col min="1849" max="1849" width="29" bestFit="1" customWidth="1"/>
    <col min="1850" max="1850" width="31.83203125" bestFit="1" customWidth="1"/>
    <col min="1851" max="1851" width="30.6640625" bestFit="1" customWidth="1"/>
    <col min="1852" max="1853" width="4.1640625" bestFit="1" customWidth="1"/>
    <col min="1854" max="1854" width="33.5" bestFit="1" customWidth="1"/>
    <col min="1855" max="1855" width="34.1640625" bestFit="1" customWidth="1"/>
    <col min="1856" max="1856" width="4.1640625" bestFit="1" customWidth="1"/>
    <col min="1857" max="1857" width="37" bestFit="1" customWidth="1"/>
    <col min="1858" max="1858" width="35.33203125" bestFit="1" customWidth="1"/>
    <col min="1859" max="1859" width="4.1640625" bestFit="1" customWidth="1"/>
    <col min="1860" max="1860" width="38.1640625" bestFit="1" customWidth="1"/>
    <col min="1861" max="1861" width="33.1640625" bestFit="1" customWidth="1"/>
    <col min="1862" max="1862" width="4.1640625" bestFit="1" customWidth="1"/>
    <col min="1863" max="1863" width="36" bestFit="1" customWidth="1"/>
    <col min="1864" max="1864" width="31.83203125" bestFit="1" customWidth="1"/>
    <col min="1865" max="1867" width="4.1640625" bestFit="1" customWidth="1"/>
    <col min="1868" max="1868" width="34.6640625" bestFit="1" customWidth="1"/>
    <col min="1869" max="1869" width="32.5" bestFit="1" customWidth="1"/>
    <col min="1870" max="1870" width="35.33203125" bestFit="1" customWidth="1"/>
    <col min="1871" max="1871" width="29" bestFit="1" customWidth="1"/>
    <col min="1872" max="1872" width="31.83203125" bestFit="1" customWidth="1"/>
    <col min="1873" max="1873" width="30" bestFit="1" customWidth="1"/>
    <col min="1874" max="1874" width="4.1640625" bestFit="1" customWidth="1"/>
    <col min="1875" max="1875" width="32.83203125" bestFit="1" customWidth="1"/>
    <col min="1876" max="1876" width="32" bestFit="1" customWidth="1"/>
    <col min="1877" max="1877" width="34.83203125" bestFit="1" customWidth="1"/>
    <col min="1878" max="1878" width="29" bestFit="1" customWidth="1"/>
    <col min="1879" max="1879" width="31.83203125" bestFit="1" customWidth="1"/>
    <col min="1880" max="1880" width="34.33203125" bestFit="1" customWidth="1"/>
    <col min="1881" max="1881" width="37.1640625" bestFit="1" customWidth="1"/>
    <col min="1882" max="1882" width="33.83203125" bestFit="1" customWidth="1"/>
    <col min="1883" max="1883" width="36.5" bestFit="1" customWidth="1"/>
    <col min="1884" max="1884" width="33.6640625" bestFit="1" customWidth="1"/>
    <col min="1885" max="1885" width="4.1640625" bestFit="1" customWidth="1"/>
    <col min="1886" max="1886" width="36.33203125" bestFit="1" customWidth="1"/>
    <col min="1887" max="1887" width="29" bestFit="1" customWidth="1"/>
    <col min="1888" max="1888" width="4.1640625" bestFit="1" customWidth="1"/>
    <col min="1889" max="1889" width="31.83203125" bestFit="1" customWidth="1"/>
    <col min="1890" max="1890" width="35.83203125" bestFit="1" customWidth="1"/>
    <col min="1891" max="1891" width="4.1640625" bestFit="1" customWidth="1"/>
    <col min="1892" max="1892" width="38.6640625" bestFit="1" customWidth="1"/>
    <col min="1893" max="1893" width="28.33203125" bestFit="1" customWidth="1"/>
    <col min="1894" max="1894" width="31" bestFit="1" customWidth="1"/>
    <col min="1895" max="1895" width="29" bestFit="1" customWidth="1"/>
    <col min="1896" max="1896" width="3.1640625" bestFit="1" customWidth="1"/>
    <col min="1897" max="1897" width="31.83203125" bestFit="1" customWidth="1"/>
    <col min="1898" max="1898" width="31.5" bestFit="1" customWidth="1"/>
    <col min="1899" max="1899" width="34.33203125" bestFit="1" customWidth="1"/>
    <col min="1900" max="1900" width="31" bestFit="1" customWidth="1"/>
    <col min="1901" max="1901" width="33.83203125" bestFit="1" customWidth="1"/>
    <col min="1902" max="1902" width="31.5" bestFit="1" customWidth="1"/>
    <col min="1903" max="1903" width="4.1640625" bestFit="1" customWidth="1"/>
    <col min="1904" max="1904" width="34.33203125" bestFit="1" customWidth="1"/>
    <col min="1905" max="1905" width="35" bestFit="1" customWidth="1"/>
    <col min="1906" max="1906" width="37.83203125" bestFit="1" customWidth="1"/>
    <col min="1907" max="1907" width="29.1640625" bestFit="1" customWidth="1"/>
    <col min="1908" max="1909" width="4.1640625" bestFit="1" customWidth="1"/>
    <col min="1910" max="1910" width="32" bestFit="1" customWidth="1"/>
    <col min="1911" max="1911" width="34.6640625" bestFit="1" customWidth="1"/>
    <col min="1912" max="1912" width="37.5" bestFit="1" customWidth="1"/>
    <col min="1913" max="1913" width="27.6640625" bestFit="1" customWidth="1"/>
    <col min="1914" max="1914" width="4.1640625" bestFit="1" customWidth="1"/>
    <col min="1915" max="1915" width="30.5" bestFit="1" customWidth="1"/>
    <col min="1916" max="1916" width="28.83203125" bestFit="1" customWidth="1"/>
    <col min="1917" max="1917" width="31.5" bestFit="1" customWidth="1"/>
    <col min="1918" max="1918" width="28.33203125" bestFit="1" customWidth="1"/>
    <col min="1919" max="1919" width="3.1640625" bestFit="1" customWidth="1"/>
    <col min="1920" max="1920" width="31" bestFit="1" customWidth="1"/>
    <col min="1921" max="1921" width="33.5" bestFit="1" customWidth="1"/>
    <col min="1922" max="1922" width="36.1640625" bestFit="1" customWidth="1"/>
    <col min="1923" max="1923" width="30.33203125" bestFit="1" customWidth="1"/>
    <col min="1924" max="1924" width="33.1640625" bestFit="1" customWidth="1"/>
    <col min="1925" max="1925" width="25.83203125" bestFit="1" customWidth="1"/>
    <col min="1926" max="1926" width="28.6640625" bestFit="1" customWidth="1"/>
    <col min="1927" max="1927" width="36.33203125" bestFit="1" customWidth="1"/>
    <col min="1928" max="1928" width="39.1640625" bestFit="1" customWidth="1"/>
    <col min="1929" max="1929" width="34.6640625" bestFit="1" customWidth="1"/>
    <col min="1930" max="1930" width="37.5" bestFit="1" customWidth="1"/>
    <col min="1931" max="1931" width="35.1640625" bestFit="1" customWidth="1"/>
    <col min="1932" max="1932" width="38" bestFit="1" customWidth="1"/>
    <col min="1933" max="1933" width="43.5" bestFit="1" customWidth="1"/>
    <col min="1934" max="1934" width="46.33203125" bestFit="1" customWidth="1"/>
    <col min="1935" max="1935" width="33.5" bestFit="1" customWidth="1"/>
    <col min="1936" max="1936" width="4.1640625" bestFit="1" customWidth="1"/>
    <col min="1937" max="1937" width="36.1640625" bestFit="1" customWidth="1"/>
    <col min="1938" max="1938" width="32.83203125" bestFit="1" customWidth="1"/>
    <col min="1939" max="1939" width="35.6640625" bestFit="1" customWidth="1"/>
    <col min="1940" max="1940" width="32.6640625" bestFit="1" customWidth="1"/>
    <col min="1941" max="1941" width="35.5" bestFit="1" customWidth="1"/>
    <col min="1942" max="1942" width="39.33203125" bestFit="1" customWidth="1"/>
    <col min="1943" max="1943" width="42.1640625" bestFit="1" customWidth="1"/>
    <col min="1944" max="1944" width="36.6640625" bestFit="1" customWidth="1"/>
    <col min="1945" max="1945" width="39.5" bestFit="1" customWidth="1"/>
    <col min="1946" max="1946" width="29.83203125" bestFit="1" customWidth="1"/>
    <col min="1947" max="1947" width="32.6640625" bestFit="1" customWidth="1"/>
    <col min="1948" max="1948" width="30.33203125" bestFit="1" customWidth="1"/>
    <col min="1949" max="1949" width="33.1640625" bestFit="1" customWidth="1"/>
    <col min="1950" max="1950" width="30.83203125" bestFit="1" customWidth="1"/>
    <col min="1951" max="1951" width="33.6640625" bestFit="1" customWidth="1"/>
    <col min="1952" max="1952" width="32" bestFit="1" customWidth="1"/>
    <col min="1953" max="1953" width="34.83203125" bestFit="1" customWidth="1"/>
    <col min="1954" max="1954" width="31.33203125" bestFit="1" customWidth="1"/>
    <col min="1955" max="1955" width="34.1640625" bestFit="1" customWidth="1"/>
    <col min="1956" max="1956" width="29.33203125" bestFit="1" customWidth="1"/>
    <col min="1957" max="1957" width="3.1640625" bestFit="1" customWidth="1"/>
    <col min="1958" max="1958" width="4.1640625" bestFit="1" customWidth="1"/>
    <col min="1959" max="1959" width="32.1640625" bestFit="1" customWidth="1"/>
    <col min="1960" max="1960" width="35.6640625" bestFit="1" customWidth="1"/>
    <col min="1961" max="1961" width="4.1640625" bestFit="1" customWidth="1"/>
    <col min="1962" max="1962" width="38.5" bestFit="1" customWidth="1"/>
    <col min="1963" max="1963" width="35.33203125" bestFit="1" customWidth="1"/>
    <col min="1964" max="1964" width="38.1640625" bestFit="1" customWidth="1"/>
    <col min="1965" max="1965" width="31.83203125" bestFit="1" customWidth="1"/>
    <col min="1966" max="1966" width="34.6640625" bestFit="1" customWidth="1"/>
    <col min="1967" max="1967" width="36.1640625" bestFit="1" customWidth="1"/>
    <col min="1968" max="1969" width="4.1640625" bestFit="1" customWidth="1"/>
    <col min="1970" max="1970" width="39" bestFit="1" customWidth="1"/>
    <col min="1971" max="1971" width="29.5" bestFit="1" customWidth="1"/>
    <col min="1972" max="1972" width="32.33203125" bestFit="1" customWidth="1"/>
    <col min="1973" max="1973" width="35.6640625" bestFit="1" customWidth="1"/>
    <col min="1974" max="1974" width="38.5" bestFit="1" customWidth="1"/>
    <col min="1975" max="1975" width="27.1640625" bestFit="1" customWidth="1"/>
    <col min="1976" max="1976" width="30" bestFit="1" customWidth="1"/>
    <col min="1977" max="1977" width="37" bestFit="1" customWidth="1"/>
    <col min="1978" max="1978" width="39.83203125" bestFit="1" customWidth="1"/>
    <col min="1979" max="1979" width="33.83203125" bestFit="1" customWidth="1"/>
    <col min="1980" max="1980" width="36.5" bestFit="1" customWidth="1"/>
    <col min="1981" max="1981" width="34.5" bestFit="1" customWidth="1"/>
    <col min="1982" max="1982" width="37.33203125" bestFit="1" customWidth="1"/>
    <col min="1983" max="1983" width="34.5" bestFit="1" customWidth="1"/>
    <col min="1984" max="1984" width="37.33203125" bestFit="1" customWidth="1"/>
    <col min="1985" max="1985" width="33" bestFit="1" customWidth="1"/>
    <col min="1986" max="1986" width="35.83203125" bestFit="1" customWidth="1"/>
    <col min="1987" max="1987" width="37.1640625" bestFit="1" customWidth="1"/>
    <col min="1988" max="1988" width="40" bestFit="1" customWidth="1"/>
    <col min="1989" max="1989" width="36.83203125" bestFit="1" customWidth="1"/>
    <col min="1990" max="1990" width="39.6640625" bestFit="1" customWidth="1"/>
    <col min="1991" max="1991" width="34.33203125" bestFit="1" customWidth="1"/>
    <col min="1992" max="1992" width="37.1640625" bestFit="1" customWidth="1"/>
    <col min="1993" max="1993" width="36.1640625" bestFit="1" customWidth="1"/>
    <col min="1994" max="1994" width="3.1640625" bestFit="1" customWidth="1"/>
    <col min="1995" max="1995" width="39" bestFit="1" customWidth="1"/>
    <col min="1996" max="1996" width="28.33203125" bestFit="1" customWidth="1"/>
    <col min="1997" max="1997" width="31" bestFit="1" customWidth="1"/>
    <col min="1998" max="1998" width="33.83203125" bestFit="1" customWidth="1"/>
    <col min="1999" max="1999" width="4.1640625" bestFit="1" customWidth="1"/>
    <col min="2000" max="2000" width="36.5" bestFit="1" customWidth="1"/>
    <col min="2001" max="2001" width="30.33203125" bestFit="1" customWidth="1"/>
    <col min="2002" max="2002" width="3.1640625" bestFit="1" customWidth="1"/>
    <col min="2003" max="2003" width="33.1640625" bestFit="1" customWidth="1"/>
    <col min="2004" max="2004" width="29" bestFit="1" customWidth="1"/>
    <col min="2005" max="2005" width="4.1640625" bestFit="1" customWidth="1"/>
    <col min="2006" max="2006" width="31.83203125" bestFit="1" customWidth="1"/>
    <col min="2007" max="2007" width="36" bestFit="1" customWidth="1"/>
    <col min="2008" max="2008" width="4.1640625" bestFit="1" customWidth="1"/>
    <col min="2009" max="2009" width="38.83203125" bestFit="1" customWidth="1"/>
    <col min="2010" max="2010" width="27.83203125" bestFit="1" customWidth="1"/>
    <col min="2011" max="2011" width="30.6640625" bestFit="1" customWidth="1"/>
    <col min="2012" max="2012" width="39.6640625" bestFit="1" customWidth="1"/>
    <col min="2013" max="2013" width="42.5" bestFit="1" customWidth="1"/>
    <col min="2014" max="2014" width="33.1640625" bestFit="1" customWidth="1"/>
    <col min="2015" max="2015" width="36" bestFit="1" customWidth="1"/>
    <col min="2016" max="2016" width="30.5" bestFit="1" customWidth="1"/>
    <col min="2017" max="2017" width="4.1640625" bestFit="1" customWidth="1"/>
    <col min="2018" max="2018" width="33.33203125" bestFit="1" customWidth="1"/>
    <col min="2019" max="2019" width="29.6640625" bestFit="1" customWidth="1"/>
    <col min="2020" max="2020" width="32.5" bestFit="1" customWidth="1"/>
    <col min="2021" max="2021" width="33.5" bestFit="1" customWidth="1"/>
    <col min="2022" max="2022" width="36.1640625" bestFit="1" customWidth="1"/>
    <col min="2023" max="2023" width="29.83203125" bestFit="1" customWidth="1"/>
    <col min="2024" max="2024" width="32.6640625" bestFit="1" customWidth="1"/>
    <col min="2025" max="2025" width="32.5" bestFit="1" customWidth="1"/>
    <col min="2026" max="2026" width="35.33203125" bestFit="1" customWidth="1"/>
    <col min="2027" max="2027" width="35.5" bestFit="1" customWidth="1"/>
    <col min="2028" max="2028" width="38.33203125" bestFit="1" customWidth="1"/>
    <col min="2029" max="2029" width="35.1640625" bestFit="1" customWidth="1"/>
    <col min="2030" max="2030" width="38" bestFit="1" customWidth="1"/>
    <col min="2031" max="2031" width="34.33203125" bestFit="1" customWidth="1"/>
    <col min="2032" max="2032" width="37.1640625" bestFit="1" customWidth="1"/>
    <col min="2033" max="2033" width="44.83203125" bestFit="1" customWidth="1"/>
    <col min="2034" max="2034" width="47.6640625" bestFit="1" customWidth="1"/>
    <col min="2035" max="2035" width="36.5" bestFit="1" customWidth="1"/>
    <col min="2036" max="2036" width="39.33203125" bestFit="1" customWidth="1"/>
    <col min="2037" max="2037" width="32.5" bestFit="1" customWidth="1"/>
    <col min="2038" max="2038" width="35.33203125" bestFit="1" customWidth="1"/>
    <col min="2039" max="2039" width="8.6640625" bestFit="1" customWidth="1"/>
    <col min="2040" max="2040" width="11.33203125" bestFit="1" customWidth="1"/>
    <col min="2041" max="2041" width="10.5" bestFit="1" customWidth="1"/>
  </cols>
  <sheetData>
    <row r="1" spans="1:3" x14ac:dyDescent="0.2">
      <c r="A1" s="27" t="s">
        <v>2480</v>
      </c>
      <c r="B1" t="s">
        <v>3351</v>
      </c>
    </row>
    <row r="2" spans="1:3" x14ac:dyDescent="0.2">
      <c r="A2" s="27" t="s">
        <v>3972</v>
      </c>
      <c r="B2" t="s">
        <v>3351</v>
      </c>
    </row>
    <row r="4" spans="1:3" x14ac:dyDescent="0.2">
      <c r="A4" s="27" t="s">
        <v>3352</v>
      </c>
      <c r="B4" t="s">
        <v>2503</v>
      </c>
      <c r="C4" t="s">
        <v>4204</v>
      </c>
    </row>
    <row r="5" spans="1:3" x14ac:dyDescent="0.2">
      <c r="A5" s="21" t="s">
        <v>2683</v>
      </c>
      <c r="B5" s="36">
        <v>770</v>
      </c>
      <c r="C5" s="36">
        <v>66</v>
      </c>
    </row>
    <row r="6" spans="1:3" x14ac:dyDescent="0.2">
      <c r="A6" s="21" t="s">
        <v>2751</v>
      </c>
      <c r="B6" s="36">
        <v>630</v>
      </c>
      <c r="C6" s="36">
        <v>51</v>
      </c>
    </row>
    <row r="7" spans="1:3" x14ac:dyDescent="0.2">
      <c r="A7" s="21" t="s">
        <v>2789</v>
      </c>
      <c r="B7" s="36">
        <v>595</v>
      </c>
      <c r="C7" s="36">
        <v>58</v>
      </c>
    </row>
    <row r="8" spans="1:3" x14ac:dyDescent="0.2">
      <c r="A8" s="21" t="s">
        <v>2775</v>
      </c>
      <c r="B8" s="36">
        <v>595</v>
      </c>
      <c r="C8" s="36">
        <v>62</v>
      </c>
    </row>
    <row r="9" spans="1:3" x14ac:dyDescent="0.2">
      <c r="A9" s="21" t="s">
        <v>3039</v>
      </c>
      <c r="B9" s="36">
        <v>595</v>
      </c>
      <c r="C9" s="36">
        <v>33</v>
      </c>
    </row>
    <row r="10" spans="1:3" x14ac:dyDescent="0.2">
      <c r="A10" s="21" t="s">
        <v>2535</v>
      </c>
      <c r="B10" s="36">
        <v>574</v>
      </c>
      <c r="C10" s="36">
        <v>73</v>
      </c>
    </row>
    <row r="11" spans="1:3" x14ac:dyDescent="0.2">
      <c r="A11" s="21" t="s">
        <v>2860</v>
      </c>
      <c r="B11" s="36">
        <v>560</v>
      </c>
      <c r="C11" s="36">
        <v>68</v>
      </c>
    </row>
    <row r="12" spans="1:3" x14ac:dyDescent="0.2">
      <c r="A12" s="21" t="s">
        <v>2665</v>
      </c>
      <c r="B12" s="36">
        <v>546</v>
      </c>
      <c r="C12" s="36">
        <v>65</v>
      </c>
    </row>
    <row r="13" spans="1:3" x14ac:dyDescent="0.2">
      <c r="A13" s="21" t="s">
        <v>3347</v>
      </c>
      <c r="B13" s="36">
        <v>525</v>
      </c>
      <c r="C13" s="36">
        <v>56</v>
      </c>
    </row>
    <row r="14" spans="1:3" x14ac:dyDescent="0.2">
      <c r="A14" s="21" t="s">
        <v>3178</v>
      </c>
      <c r="B14" s="36">
        <v>525</v>
      </c>
      <c r="C14" s="36">
        <v>49</v>
      </c>
    </row>
    <row r="15" spans="1:3" x14ac:dyDescent="0.2">
      <c r="A15" s="21" t="s">
        <v>3168</v>
      </c>
      <c r="B15" s="36">
        <v>525</v>
      </c>
      <c r="C15" s="36">
        <v>41</v>
      </c>
    </row>
    <row r="16" spans="1:3" x14ac:dyDescent="0.2">
      <c r="A16" s="21" t="s">
        <v>3974</v>
      </c>
      <c r="B16" s="36">
        <v>525</v>
      </c>
      <c r="C16" s="36">
        <v>63</v>
      </c>
    </row>
    <row r="17" spans="1:3" x14ac:dyDescent="0.2">
      <c r="A17" s="21" t="s">
        <v>3304</v>
      </c>
      <c r="B17" s="36">
        <v>525</v>
      </c>
      <c r="C17" s="36">
        <v>66</v>
      </c>
    </row>
    <row r="18" spans="1:3" x14ac:dyDescent="0.2">
      <c r="A18" s="21" t="s">
        <v>3149</v>
      </c>
      <c r="B18" s="36">
        <v>525</v>
      </c>
      <c r="C18" s="36">
        <v>73</v>
      </c>
    </row>
    <row r="19" spans="1:3" x14ac:dyDescent="0.2">
      <c r="A19" s="21" t="s">
        <v>3322</v>
      </c>
      <c r="B19" s="36">
        <v>525</v>
      </c>
      <c r="C19" s="36">
        <v>31</v>
      </c>
    </row>
    <row r="20" spans="1:3" x14ac:dyDescent="0.2">
      <c r="A20" s="21" t="s">
        <v>3325</v>
      </c>
      <c r="B20" s="36">
        <v>525</v>
      </c>
      <c r="C20" s="36">
        <v>34</v>
      </c>
    </row>
    <row r="21" spans="1:3" x14ac:dyDescent="0.2">
      <c r="A21" s="21" t="s">
        <v>2752</v>
      </c>
      <c r="B21" s="36">
        <v>525</v>
      </c>
      <c r="C21" s="36">
        <v>42</v>
      </c>
    </row>
    <row r="22" spans="1:3" x14ac:dyDescent="0.2">
      <c r="A22" s="21" t="s">
        <v>3308</v>
      </c>
      <c r="B22" s="36">
        <v>525</v>
      </c>
      <c r="C22" s="36">
        <v>41</v>
      </c>
    </row>
    <row r="23" spans="1:3" x14ac:dyDescent="0.2">
      <c r="A23" s="21" t="s">
        <v>3130</v>
      </c>
      <c r="B23" s="36">
        <v>525</v>
      </c>
      <c r="C23" s="36">
        <v>66</v>
      </c>
    </row>
    <row r="24" spans="1:3" x14ac:dyDescent="0.2">
      <c r="A24" s="21" t="s">
        <v>3127</v>
      </c>
      <c r="B24" s="36">
        <v>525</v>
      </c>
      <c r="C24" s="36">
        <v>58</v>
      </c>
    </row>
    <row r="25" spans="1:3" x14ac:dyDescent="0.2">
      <c r="A25" s="21" t="s">
        <v>2658</v>
      </c>
      <c r="B25" s="36">
        <v>518</v>
      </c>
      <c r="C25" s="36">
        <v>55</v>
      </c>
    </row>
    <row r="26" spans="1:3" x14ac:dyDescent="0.2">
      <c r="A26" s="21" t="s">
        <v>2595</v>
      </c>
      <c r="B26" s="36">
        <v>518</v>
      </c>
      <c r="C26" s="36">
        <v>45</v>
      </c>
    </row>
    <row r="27" spans="1:3" x14ac:dyDescent="0.2">
      <c r="A27" s="21" t="s">
        <v>2857</v>
      </c>
      <c r="B27" s="36">
        <v>490</v>
      </c>
      <c r="C27" s="36">
        <v>55</v>
      </c>
    </row>
    <row r="28" spans="1:3" x14ac:dyDescent="0.2">
      <c r="A28" s="21" t="s">
        <v>2523</v>
      </c>
      <c r="B28" s="36">
        <v>469</v>
      </c>
      <c r="C28" s="36">
        <v>35</v>
      </c>
    </row>
    <row r="29" spans="1:3" x14ac:dyDescent="0.2">
      <c r="A29" s="21" t="s">
        <v>2831</v>
      </c>
      <c r="B29" s="36">
        <v>455</v>
      </c>
      <c r="C29" s="36">
        <v>81</v>
      </c>
    </row>
    <row r="30" spans="1:3" x14ac:dyDescent="0.2">
      <c r="A30" s="21" t="s">
        <v>3157</v>
      </c>
      <c r="B30" s="36">
        <v>455</v>
      </c>
      <c r="C30" s="36">
        <v>47</v>
      </c>
    </row>
    <row r="31" spans="1:3" x14ac:dyDescent="0.2">
      <c r="A31" s="21" t="s">
        <v>2892</v>
      </c>
      <c r="B31" s="36">
        <v>455</v>
      </c>
      <c r="C31" s="36">
        <v>57</v>
      </c>
    </row>
    <row r="32" spans="1:3" x14ac:dyDescent="0.2">
      <c r="A32" s="21" t="s">
        <v>3137</v>
      </c>
      <c r="B32" s="36">
        <v>455</v>
      </c>
      <c r="C32" s="36">
        <v>52</v>
      </c>
    </row>
    <row r="33" spans="1:3" x14ac:dyDescent="0.2">
      <c r="A33" s="21" t="s">
        <v>2729</v>
      </c>
      <c r="B33" s="36">
        <v>420</v>
      </c>
      <c r="C33" s="36">
        <v>51</v>
      </c>
    </row>
    <row r="34" spans="1:3" x14ac:dyDescent="0.2">
      <c r="A34" s="21" t="s">
        <v>3017</v>
      </c>
      <c r="B34" s="36">
        <v>420</v>
      </c>
      <c r="C34" s="36">
        <v>37</v>
      </c>
    </row>
    <row r="35" spans="1:3" x14ac:dyDescent="0.2">
      <c r="A35" s="21" t="s">
        <v>3002</v>
      </c>
      <c r="B35" s="36">
        <v>420</v>
      </c>
      <c r="C35" s="36">
        <v>44</v>
      </c>
    </row>
    <row r="36" spans="1:3" x14ac:dyDescent="0.2">
      <c r="A36" s="21" t="s">
        <v>2711</v>
      </c>
      <c r="B36" s="36">
        <v>420</v>
      </c>
      <c r="C36" s="36">
        <v>37</v>
      </c>
    </row>
    <row r="37" spans="1:3" x14ac:dyDescent="0.2">
      <c r="A37" s="21" t="s">
        <v>2843</v>
      </c>
      <c r="B37" s="36">
        <v>392</v>
      </c>
      <c r="C37" s="36">
        <v>60</v>
      </c>
    </row>
    <row r="38" spans="1:3" x14ac:dyDescent="0.2">
      <c r="A38" s="21" t="s">
        <v>2822</v>
      </c>
      <c r="B38" s="36">
        <v>392</v>
      </c>
      <c r="C38" s="36">
        <v>74</v>
      </c>
    </row>
    <row r="39" spans="1:3" x14ac:dyDescent="0.2">
      <c r="A39" s="21" t="s">
        <v>2874</v>
      </c>
      <c r="B39" s="36">
        <v>385</v>
      </c>
      <c r="C39" s="36">
        <v>44</v>
      </c>
    </row>
    <row r="40" spans="1:3" x14ac:dyDescent="0.2">
      <c r="A40" s="21" t="s">
        <v>2802</v>
      </c>
      <c r="B40" s="36">
        <v>385</v>
      </c>
      <c r="C40" s="36">
        <v>39</v>
      </c>
    </row>
    <row r="41" spans="1:3" x14ac:dyDescent="0.2">
      <c r="A41" s="21" t="s">
        <v>3146</v>
      </c>
      <c r="B41" s="36">
        <v>385</v>
      </c>
      <c r="C41" s="36">
        <v>50</v>
      </c>
    </row>
    <row r="42" spans="1:3" x14ac:dyDescent="0.2">
      <c r="A42" s="21" t="s">
        <v>3158</v>
      </c>
      <c r="B42" s="36">
        <v>385</v>
      </c>
      <c r="C42" s="36">
        <v>72</v>
      </c>
    </row>
    <row r="43" spans="1:3" x14ac:dyDescent="0.2">
      <c r="A43" s="21" t="s">
        <v>2762</v>
      </c>
      <c r="B43" s="36">
        <v>385</v>
      </c>
      <c r="C43" s="36">
        <v>39</v>
      </c>
    </row>
    <row r="44" spans="1:3" x14ac:dyDescent="0.2">
      <c r="A44" s="21" t="s">
        <v>3013</v>
      </c>
      <c r="B44" s="36">
        <v>385</v>
      </c>
      <c r="C44" s="36">
        <v>66</v>
      </c>
    </row>
    <row r="45" spans="1:3" x14ac:dyDescent="0.2">
      <c r="A45" s="21" t="s">
        <v>3206</v>
      </c>
      <c r="B45" s="36">
        <v>385</v>
      </c>
      <c r="C45" s="36">
        <v>43</v>
      </c>
    </row>
    <row r="46" spans="1:3" x14ac:dyDescent="0.2">
      <c r="A46" s="21" t="s">
        <v>3049</v>
      </c>
      <c r="B46" s="36">
        <v>385</v>
      </c>
      <c r="C46" s="36">
        <v>33</v>
      </c>
    </row>
    <row r="47" spans="1:3" x14ac:dyDescent="0.2">
      <c r="A47" s="21" t="s">
        <v>3312</v>
      </c>
      <c r="B47" s="36">
        <v>385</v>
      </c>
      <c r="C47" s="36">
        <v>51</v>
      </c>
    </row>
    <row r="48" spans="1:3" x14ac:dyDescent="0.2">
      <c r="A48" s="21" t="s">
        <v>3139</v>
      </c>
      <c r="B48" s="36">
        <v>385</v>
      </c>
      <c r="C48" s="36">
        <v>67</v>
      </c>
    </row>
    <row r="49" spans="1:3" x14ac:dyDescent="0.2">
      <c r="A49" s="21" t="s">
        <v>2572</v>
      </c>
      <c r="B49" s="36">
        <v>378</v>
      </c>
      <c r="C49" s="36">
        <v>53</v>
      </c>
    </row>
    <row r="50" spans="1:3" x14ac:dyDescent="0.2">
      <c r="A50" s="21" t="s">
        <v>2620</v>
      </c>
      <c r="B50" s="36">
        <v>371</v>
      </c>
      <c r="C50" s="36">
        <v>42</v>
      </c>
    </row>
    <row r="51" spans="1:3" x14ac:dyDescent="0.2">
      <c r="A51" s="21" t="s">
        <v>4104</v>
      </c>
      <c r="B51" s="36">
        <v>350</v>
      </c>
      <c r="C51" s="36">
        <v>46</v>
      </c>
    </row>
    <row r="52" spans="1:3" x14ac:dyDescent="0.2">
      <c r="A52" s="21" t="s">
        <v>4182</v>
      </c>
      <c r="B52" s="36">
        <v>350</v>
      </c>
      <c r="C52" s="36">
        <v>67</v>
      </c>
    </row>
    <row r="53" spans="1:3" x14ac:dyDescent="0.2">
      <c r="A53" s="21" t="s">
        <v>4138</v>
      </c>
      <c r="B53" s="36">
        <v>350</v>
      </c>
      <c r="C53" s="36">
        <v>52</v>
      </c>
    </row>
    <row r="54" spans="1:3" x14ac:dyDescent="0.2">
      <c r="A54" s="21" t="s">
        <v>4080</v>
      </c>
      <c r="B54" s="36">
        <v>350</v>
      </c>
      <c r="C54" s="36">
        <v>41</v>
      </c>
    </row>
    <row r="55" spans="1:3" x14ac:dyDescent="0.2">
      <c r="A55" s="21" t="s">
        <v>2936</v>
      </c>
      <c r="B55" s="36">
        <v>350</v>
      </c>
      <c r="C55" s="36">
        <v>45</v>
      </c>
    </row>
    <row r="56" spans="1:3" x14ac:dyDescent="0.2">
      <c r="A56" s="21" t="s">
        <v>4146</v>
      </c>
      <c r="B56" s="36">
        <v>350</v>
      </c>
      <c r="C56" s="36">
        <v>56</v>
      </c>
    </row>
    <row r="57" spans="1:3" x14ac:dyDescent="0.2">
      <c r="A57" s="21" t="s">
        <v>4196</v>
      </c>
      <c r="B57" s="36">
        <v>350</v>
      </c>
      <c r="C57" s="36">
        <v>71</v>
      </c>
    </row>
    <row r="58" spans="1:3" x14ac:dyDescent="0.2">
      <c r="A58" s="21" t="s">
        <v>3120</v>
      </c>
      <c r="B58" s="36">
        <v>350</v>
      </c>
      <c r="C58" s="36">
        <v>71</v>
      </c>
    </row>
    <row r="59" spans="1:3" x14ac:dyDescent="0.2">
      <c r="A59" s="21" t="s">
        <v>4090</v>
      </c>
      <c r="B59" s="36">
        <v>350</v>
      </c>
      <c r="C59" s="36">
        <v>47</v>
      </c>
    </row>
    <row r="60" spans="1:3" x14ac:dyDescent="0.2">
      <c r="A60" s="21" t="s">
        <v>4184</v>
      </c>
      <c r="B60" s="36">
        <v>350</v>
      </c>
      <c r="C60" s="36">
        <v>66</v>
      </c>
    </row>
    <row r="61" spans="1:3" x14ac:dyDescent="0.2">
      <c r="A61" s="21" t="s">
        <v>4168</v>
      </c>
      <c r="B61" s="36">
        <v>350</v>
      </c>
      <c r="C61" s="36">
        <v>62</v>
      </c>
    </row>
    <row r="62" spans="1:3" x14ac:dyDescent="0.2">
      <c r="A62" s="21" t="s">
        <v>4054</v>
      </c>
      <c r="B62" s="36">
        <v>350</v>
      </c>
      <c r="C62" s="36">
        <v>34</v>
      </c>
    </row>
    <row r="63" spans="1:3" x14ac:dyDescent="0.2">
      <c r="A63" s="21" t="s">
        <v>4154</v>
      </c>
      <c r="B63" s="36">
        <v>350</v>
      </c>
      <c r="C63" s="36">
        <v>56</v>
      </c>
    </row>
    <row r="64" spans="1:3" x14ac:dyDescent="0.2">
      <c r="A64" s="21" t="s">
        <v>4141</v>
      </c>
      <c r="B64" s="36">
        <v>350</v>
      </c>
      <c r="C64" s="36">
        <v>56</v>
      </c>
    </row>
    <row r="65" spans="1:3" x14ac:dyDescent="0.2">
      <c r="A65" s="21" t="s">
        <v>4129</v>
      </c>
      <c r="B65" s="36">
        <v>350</v>
      </c>
      <c r="C65" s="36">
        <v>52</v>
      </c>
    </row>
    <row r="66" spans="1:3" x14ac:dyDescent="0.2">
      <c r="A66" s="21" t="s">
        <v>4143</v>
      </c>
      <c r="B66" s="36">
        <v>350</v>
      </c>
      <c r="C66" s="36">
        <v>56</v>
      </c>
    </row>
    <row r="67" spans="1:3" x14ac:dyDescent="0.2">
      <c r="A67" s="21" t="s">
        <v>4034</v>
      </c>
      <c r="B67" s="36">
        <v>350</v>
      </c>
      <c r="C67" s="36">
        <v>35</v>
      </c>
    </row>
    <row r="68" spans="1:3" x14ac:dyDescent="0.2">
      <c r="A68" s="21" t="s">
        <v>4082</v>
      </c>
      <c r="B68" s="36">
        <v>350</v>
      </c>
      <c r="C68" s="36">
        <v>45</v>
      </c>
    </row>
    <row r="69" spans="1:3" x14ac:dyDescent="0.2">
      <c r="A69" s="21" t="s">
        <v>3263</v>
      </c>
      <c r="B69" s="36">
        <v>350</v>
      </c>
      <c r="C69" s="36">
        <v>61</v>
      </c>
    </row>
    <row r="70" spans="1:3" x14ac:dyDescent="0.2">
      <c r="A70" s="21" t="s">
        <v>4064</v>
      </c>
      <c r="B70" s="36">
        <v>350</v>
      </c>
      <c r="C70" s="36">
        <v>44</v>
      </c>
    </row>
    <row r="71" spans="1:3" x14ac:dyDescent="0.2">
      <c r="A71" s="21" t="s">
        <v>4117</v>
      </c>
      <c r="B71" s="36">
        <v>350</v>
      </c>
      <c r="C71" s="36">
        <v>48</v>
      </c>
    </row>
    <row r="72" spans="1:3" x14ac:dyDescent="0.2">
      <c r="A72" s="21" t="s">
        <v>4173</v>
      </c>
      <c r="B72" s="36">
        <v>350</v>
      </c>
      <c r="C72" s="36">
        <v>62</v>
      </c>
    </row>
    <row r="73" spans="1:3" x14ac:dyDescent="0.2">
      <c r="A73" s="21" t="s">
        <v>4040</v>
      </c>
      <c r="B73" s="36">
        <v>350</v>
      </c>
      <c r="C73" s="36">
        <v>37</v>
      </c>
    </row>
    <row r="74" spans="1:3" x14ac:dyDescent="0.2">
      <c r="A74" s="21" t="s">
        <v>4148</v>
      </c>
      <c r="B74" s="36">
        <v>350</v>
      </c>
      <c r="C74" s="36">
        <v>56</v>
      </c>
    </row>
    <row r="75" spans="1:3" x14ac:dyDescent="0.2">
      <c r="A75" s="21" t="s">
        <v>4087</v>
      </c>
      <c r="B75" s="36">
        <v>350</v>
      </c>
      <c r="C75" s="36">
        <v>46</v>
      </c>
    </row>
    <row r="76" spans="1:3" x14ac:dyDescent="0.2">
      <c r="A76" s="21" t="s">
        <v>3336</v>
      </c>
      <c r="B76" s="36">
        <v>350</v>
      </c>
      <c r="C76" s="36">
        <v>36</v>
      </c>
    </row>
    <row r="77" spans="1:3" x14ac:dyDescent="0.2">
      <c r="A77" s="21" t="s">
        <v>4106</v>
      </c>
      <c r="B77" s="36">
        <v>350</v>
      </c>
      <c r="C77" s="36">
        <v>46</v>
      </c>
    </row>
    <row r="78" spans="1:3" x14ac:dyDescent="0.2">
      <c r="A78" s="21" t="s">
        <v>4069</v>
      </c>
      <c r="B78" s="36">
        <v>350</v>
      </c>
      <c r="C78" s="36">
        <v>41</v>
      </c>
    </row>
    <row r="79" spans="1:3" x14ac:dyDescent="0.2">
      <c r="A79" s="21" t="s">
        <v>3174</v>
      </c>
      <c r="B79" s="36">
        <v>350</v>
      </c>
      <c r="C79" s="36">
        <v>76</v>
      </c>
    </row>
    <row r="80" spans="1:3" x14ac:dyDescent="0.2">
      <c r="A80" s="21" t="s">
        <v>4017</v>
      </c>
      <c r="B80" s="36">
        <v>350</v>
      </c>
      <c r="C80" s="36">
        <v>31</v>
      </c>
    </row>
    <row r="81" spans="1:3" x14ac:dyDescent="0.2">
      <c r="A81" s="21" t="s">
        <v>4051</v>
      </c>
      <c r="B81" s="36">
        <v>350</v>
      </c>
      <c r="C81" s="36">
        <v>38</v>
      </c>
    </row>
    <row r="82" spans="1:3" x14ac:dyDescent="0.2">
      <c r="A82" s="21" t="s">
        <v>3095</v>
      </c>
      <c r="B82" s="36">
        <v>350</v>
      </c>
      <c r="C82" s="36">
        <v>38</v>
      </c>
    </row>
    <row r="83" spans="1:3" x14ac:dyDescent="0.2">
      <c r="A83" s="21" t="s">
        <v>3006</v>
      </c>
      <c r="B83" s="36">
        <v>350</v>
      </c>
      <c r="C83" s="36">
        <v>40</v>
      </c>
    </row>
    <row r="84" spans="1:3" x14ac:dyDescent="0.2">
      <c r="A84" s="21" t="s">
        <v>2998</v>
      </c>
      <c r="B84" s="36">
        <v>350</v>
      </c>
      <c r="C84" s="36">
        <v>74</v>
      </c>
    </row>
    <row r="85" spans="1:3" x14ac:dyDescent="0.2">
      <c r="A85" s="21" t="s">
        <v>4101</v>
      </c>
      <c r="B85" s="36">
        <v>350</v>
      </c>
      <c r="C85" s="36">
        <v>47</v>
      </c>
    </row>
    <row r="86" spans="1:3" x14ac:dyDescent="0.2">
      <c r="A86" s="21" t="s">
        <v>4114</v>
      </c>
      <c r="B86" s="36">
        <v>350</v>
      </c>
      <c r="C86" s="36">
        <v>46</v>
      </c>
    </row>
    <row r="87" spans="1:3" x14ac:dyDescent="0.2">
      <c r="A87" s="21" t="s">
        <v>4110</v>
      </c>
      <c r="B87" s="36">
        <v>350</v>
      </c>
      <c r="C87" s="36">
        <v>48</v>
      </c>
    </row>
    <row r="88" spans="1:3" x14ac:dyDescent="0.2">
      <c r="A88" s="21" t="s">
        <v>4045</v>
      </c>
      <c r="B88" s="36">
        <v>350</v>
      </c>
      <c r="C88" s="36">
        <v>40</v>
      </c>
    </row>
    <row r="89" spans="1:3" x14ac:dyDescent="0.2">
      <c r="A89" s="21" t="s">
        <v>3306</v>
      </c>
      <c r="B89" s="36">
        <v>350</v>
      </c>
      <c r="C89" s="36">
        <v>57</v>
      </c>
    </row>
    <row r="90" spans="1:3" x14ac:dyDescent="0.2">
      <c r="A90" s="21" t="s">
        <v>4131</v>
      </c>
      <c r="B90" s="36">
        <v>350</v>
      </c>
      <c r="C90" s="36">
        <v>55</v>
      </c>
    </row>
    <row r="91" spans="1:3" x14ac:dyDescent="0.2">
      <c r="A91" s="21" t="s">
        <v>4121</v>
      </c>
      <c r="B91" s="36">
        <v>350</v>
      </c>
      <c r="C91" s="36">
        <v>53</v>
      </c>
    </row>
    <row r="92" spans="1:3" x14ac:dyDescent="0.2">
      <c r="A92" s="21" t="s">
        <v>4019</v>
      </c>
      <c r="B92" s="36">
        <v>350</v>
      </c>
      <c r="C92" s="36">
        <v>31</v>
      </c>
    </row>
    <row r="93" spans="1:3" x14ac:dyDescent="0.2">
      <c r="A93" s="21" t="s">
        <v>4126</v>
      </c>
      <c r="B93" s="36">
        <v>350</v>
      </c>
      <c r="C93" s="36">
        <v>52</v>
      </c>
    </row>
    <row r="94" spans="1:3" x14ac:dyDescent="0.2">
      <c r="A94" s="21" t="s">
        <v>3294</v>
      </c>
      <c r="B94" s="36">
        <v>350</v>
      </c>
      <c r="C94" s="36">
        <v>62</v>
      </c>
    </row>
    <row r="95" spans="1:3" x14ac:dyDescent="0.2">
      <c r="A95" s="21" t="s">
        <v>4022</v>
      </c>
      <c r="B95" s="36">
        <v>350</v>
      </c>
      <c r="C95" s="36">
        <v>31</v>
      </c>
    </row>
    <row r="96" spans="1:3" x14ac:dyDescent="0.2">
      <c r="A96" s="21" t="s">
        <v>4035</v>
      </c>
      <c r="B96" s="36">
        <v>350</v>
      </c>
      <c r="C96" s="36">
        <v>34</v>
      </c>
    </row>
    <row r="97" spans="1:3" x14ac:dyDescent="0.2">
      <c r="A97" s="21" t="s">
        <v>3289</v>
      </c>
      <c r="B97" s="36">
        <v>350</v>
      </c>
      <c r="C97" s="36">
        <v>46</v>
      </c>
    </row>
    <row r="98" spans="1:3" x14ac:dyDescent="0.2">
      <c r="A98" s="21" t="s">
        <v>3293</v>
      </c>
      <c r="B98" s="36">
        <v>350</v>
      </c>
      <c r="C98" s="36">
        <v>33</v>
      </c>
    </row>
    <row r="99" spans="1:3" x14ac:dyDescent="0.2">
      <c r="A99" s="21" t="s">
        <v>4190</v>
      </c>
      <c r="B99" s="36">
        <v>350</v>
      </c>
      <c r="C99" s="36">
        <v>70</v>
      </c>
    </row>
    <row r="100" spans="1:3" x14ac:dyDescent="0.2">
      <c r="A100" s="21" t="s">
        <v>4059</v>
      </c>
      <c r="B100" s="36">
        <v>350</v>
      </c>
      <c r="C100" s="36">
        <v>40</v>
      </c>
    </row>
    <row r="101" spans="1:3" x14ac:dyDescent="0.2">
      <c r="A101" s="21" t="s">
        <v>4158</v>
      </c>
      <c r="B101" s="36">
        <v>350</v>
      </c>
      <c r="C101" s="36">
        <v>57</v>
      </c>
    </row>
    <row r="102" spans="1:3" x14ac:dyDescent="0.2">
      <c r="A102" s="21" t="s">
        <v>3296</v>
      </c>
      <c r="B102" s="36">
        <v>350</v>
      </c>
      <c r="C102" s="36">
        <v>63</v>
      </c>
    </row>
    <row r="103" spans="1:3" x14ac:dyDescent="0.2">
      <c r="A103" s="21" t="s">
        <v>4135</v>
      </c>
      <c r="B103" s="36">
        <v>350</v>
      </c>
      <c r="C103" s="36">
        <v>53</v>
      </c>
    </row>
    <row r="104" spans="1:3" x14ac:dyDescent="0.2">
      <c r="A104" s="21" t="s">
        <v>4123</v>
      </c>
      <c r="B104" s="36">
        <v>350</v>
      </c>
      <c r="C104" s="36">
        <v>52</v>
      </c>
    </row>
    <row r="105" spans="1:3" x14ac:dyDescent="0.2">
      <c r="A105" s="21" t="s">
        <v>4193</v>
      </c>
      <c r="B105" s="36">
        <v>350</v>
      </c>
      <c r="C105" s="36">
        <v>61</v>
      </c>
    </row>
    <row r="106" spans="1:3" x14ac:dyDescent="0.2">
      <c r="A106" s="21" t="s">
        <v>4025</v>
      </c>
      <c r="B106" s="36">
        <v>350</v>
      </c>
      <c r="C106" s="36">
        <v>32</v>
      </c>
    </row>
    <row r="107" spans="1:3" x14ac:dyDescent="0.2">
      <c r="A107" s="21" t="s">
        <v>4097</v>
      </c>
      <c r="B107" s="36">
        <v>350</v>
      </c>
      <c r="C107" s="36">
        <v>47</v>
      </c>
    </row>
    <row r="108" spans="1:3" x14ac:dyDescent="0.2">
      <c r="A108" s="21" t="s">
        <v>4175</v>
      </c>
      <c r="B108" s="36">
        <v>350</v>
      </c>
      <c r="C108" s="36">
        <v>64</v>
      </c>
    </row>
    <row r="109" spans="1:3" x14ac:dyDescent="0.2">
      <c r="A109" s="21" t="s">
        <v>4068</v>
      </c>
      <c r="B109" s="36">
        <v>350</v>
      </c>
      <c r="C109" s="36">
        <v>42</v>
      </c>
    </row>
    <row r="110" spans="1:3" x14ac:dyDescent="0.2">
      <c r="A110" s="21" t="s">
        <v>4044</v>
      </c>
      <c r="B110" s="36">
        <v>350</v>
      </c>
      <c r="C110" s="36">
        <v>38</v>
      </c>
    </row>
    <row r="111" spans="1:3" x14ac:dyDescent="0.2">
      <c r="A111" s="21" t="s">
        <v>3291</v>
      </c>
      <c r="B111" s="36">
        <v>350</v>
      </c>
      <c r="C111" s="36">
        <v>43</v>
      </c>
    </row>
    <row r="112" spans="1:3" x14ac:dyDescent="0.2">
      <c r="A112" s="21" t="s">
        <v>2895</v>
      </c>
      <c r="B112" s="36">
        <v>350</v>
      </c>
      <c r="C112" s="36">
        <v>36</v>
      </c>
    </row>
    <row r="113" spans="1:3" x14ac:dyDescent="0.2">
      <c r="A113" s="21" t="s">
        <v>4047</v>
      </c>
      <c r="B113" s="36">
        <v>350</v>
      </c>
      <c r="C113" s="36">
        <v>37</v>
      </c>
    </row>
    <row r="114" spans="1:3" x14ac:dyDescent="0.2">
      <c r="A114" s="21" t="s">
        <v>4093</v>
      </c>
      <c r="B114" s="36">
        <v>350</v>
      </c>
      <c r="C114" s="36">
        <v>47</v>
      </c>
    </row>
    <row r="115" spans="1:3" x14ac:dyDescent="0.2">
      <c r="A115" s="21" t="s">
        <v>2844</v>
      </c>
      <c r="B115" s="36">
        <v>322</v>
      </c>
      <c r="C115" s="36">
        <v>52</v>
      </c>
    </row>
    <row r="116" spans="1:3" x14ac:dyDescent="0.2">
      <c r="A116" s="21" t="s">
        <v>2854</v>
      </c>
      <c r="B116" s="36">
        <v>315</v>
      </c>
      <c r="C116" s="36">
        <v>49</v>
      </c>
    </row>
    <row r="117" spans="1:3" x14ac:dyDescent="0.2">
      <c r="A117" s="21" t="s">
        <v>3342</v>
      </c>
      <c r="B117" s="36">
        <v>315</v>
      </c>
      <c r="C117" s="36">
        <v>43</v>
      </c>
    </row>
    <row r="118" spans="1:3" x14ac:dyDescent="0.2">
      <c r="A118" s="21" t="s">
        <v>2795</v>
      </c>
      <c r="B118" s="36">
        <v>315</v>
      </c>
      <c r="C118" s="36">
        <v>56</v>
      </c>
    </row>
    <row r="119" spans="1:3" x14ac:dyDescent="0.2">
      <c r="A119" s="21" t="s">
        <v>3164</v>
      </c>
      <c r="B119" s="36">
        <v>315</v>
      </c>
      <c r="C119" s="36">
        <v>57</v>
      </c>
    </row>
    <row r="120" spans="1:3" x14ac:dyDescent="0.2">
      <c r="A120" s="21" t="s">
        <v>3148</v>
      </c>
      <c r="B120" s="36">
        <v>315</v>
      </c>
      <c r="C120" s="36">
        <v>52</v>
      </c>
    </row>
    <row r="121" spans="1:3" x14ac:dyDescent="0.2">
      <c r="A121" s="21" t="s">
        <v>2771</v>
      </c>
      <c r="B121" s="36">
        <v>315</v>
      </c>
      <c r="C121" s="36">
        <v>54</v>
      </c>
    </row>
    <row r="122" spans="1:3" x14ac:dyDescent="0.2">
      <c r="A122" s="21" t="s">
        <v>3012</v>
      </c>
      <c r="B122" s="36">
        <v>315</v>
      </c>
      <c r="C122" s="36">
        <v>46</v>
      </c>
    </row>
    <row r="123" spans="1:3" x14ac:dyDescent="0.2">
      <c r="A123" s="21" t="s">
        <v>3223</v>
      </c>
      <c r="B123" s="36">
        <v>315</v>
      </c>
      <c r="C123" s="36">
        <v>67</v>
      </c>
    </row>
    <row r="124" spans="1:3" x14ac:dyDescent="0.2">
      <c r="A124" s="21" t="s">
        <v>3303</v>
      </c>
      <c r="B124" s="36">
        <v>315</v>
      </c>
      <c r="C124" s="36">
        <v>33</v>
      </c>
    </row>
    <row r="125" spans="1:3" x14ac:dyDescent="0.2">
      <c r="A125" s="21" t="s">
        <v>3160</v>
      </c>
      <c r="B125" s="36">
        <v>315</v>
      </c>
      <c r="C125" s="36">
        <v>72</v>
      </c>
    </row>
    <row r="126" spans="1:3" x14ac:dyDescent="0.2">
      <c r="A126" s="21" t="s">
        <v>2707</v>
      </c>
      <c r="B126" s="36">
        <v>315</v>
      </c>
      <c r="C126" s="36">
        <v>48</v>
      </c>
    </row>
    <row r="127" spans="1:3" x14ac:dyDescent="0.2">
      <c r="A127" s="21" t="s">
        <v>3286</v>
      </c>
      <c r="B127" s="36">
        <v>315</v>
      </c>
      <c r="C127" s="36">
        <v>66</v>
      </c>
    </row>
    <row r="128" spans="1:3" x14ac:dyDescent="0.2">
      <c r="A128" s="21" t="s">
        <v>2878</v>
      </c>
      <c r="B128" s="36">
        <v>315</v>
      </c>
      <c r="C128" s="36">
        <v>55</v>
      </c>
    </row>
    <row r="129" spans="1:3" x14ac:dyDescent="0.2">
      <c r="A129" s="21" t="s">
        <v>2635</v>
      </c>
      <c r="B129" s="36">
        <v>301</v>
      </c>
      <c r="C129" s="36">
        <v>56</v>
      </c>
    </row>
    <row r="130" spans="1:3" x14ac:dyDescent="0.2">
      <c r="A130" s="21" t="s">
        <v>2861</v>
      </c>
      <c r="B130" s="36">
        <v>280</v>
      </c>
      <c r="C130" s="36">
        <v>62</v>
      </c>
    </row>
    <row r="131" spans="1:3" x14ac:dyDescent="0.2">
      <c r="A131" s="21" t="s">
        <v>2814</v>
      </c>
      <c r="B131" s="36">
        <v>280</v>
      </c>
      <c r="C131" s="36">
        <v>39</v>
      </c>
    </row>
    <row r="132" spans="1:3" x14ac:dyDescent="0.2">
      <c r="A132" s="21" t="s">
        <v>2824</v>
      </c>
      <c r="B132" s="36">
        <v>280</v>
      </c>
      <c r="C132" s="36">
        <v>37</v>
      </c>
    </row>
    <row r="133" spans="1:3" x14ac:dyDescent="0.2">
      <c r="A133" s="21" t="s">
        <v>2740</v>
      </c>
      <c r="B133" s="36">
        <v>280</v>
      </c>
      <c r="C133" s="36">
        <v>47</v>
      </c>
    </row>
    <row r="134" spans="1:3" x14ac:dyDescent="0.2">
      <c r="A134" s="21" t="s">
        <v>3315</v>
      </c>
      <c r="B134" s="36">
        <v>280</v>
      </c>
      <c r="C134" s="36">
        <v>56</v>
      </c>
    </row>
    <row r="135" spans="1:3" x14ac:dyDescent="0.2">
      <c r="A135" s="21" t="s">
        <v>3005</v>
      </c>
      <c r="B135" s="36">
        <v>280</v>
      </c>
      <c r="C135" s="36">
        <v>74</v>
      </c>
    </row>
    <row r="136" spans="1:3" x14ac:dyDescent="0.2">
      <c r="A136" s="21" t="s">
        <v>3004</v>
      </c>
      <c r="B136" s="36">
        <v>280</v>
      </c>
      <c r="C136" s="36">
        <v>40</v>
      </c>
    </row>
    <row r="137" spans="1:3" x14ac:dyDescent="0.2">
      <c r="A137" s="21" t="s">
        <v>2697</v>
      </c>
      <c r="B137" s="36">
        <v>280</v>
      </c>
      <c r="C137" s="36">
        <v>38</v>
      </c>
    </row>
    <row r="138" spans="1:3" x14ac:dyDescent="0.2">
      <c r="A138" s="21" t="s">
        <v>2989</v>
      </c>
      <c r="B138" s="36">
        <v>280</v>
      </c>
      <c r="C138" s="36">
        <v>50</v>
      </c>
    </row>
    <row r="139" spans="1:3" x14ac:dyDescent="0.2">
      <c r="A139" s="21" t="s">
        <v>2680</v>
      </c>
      <c r="B139" s="36">
        <v>266</v>
      </c>
      <c r="C139" s="36">
        <v>65</v>
      </c>
    </row>
    <row r="140" spans="1:3" x14ac:dyDescent="0.2">
      <c r="A140" s="21" t="s">
        <v>2670</v>
      </c>
      <c r="B140" s="36">
        <v>259</v>
      </c>
      <c r="C140" s="36">
        <v>32</v>
      </c>
    </row>
    <row r="141" spans="1:3" x14ac:dyDescent="0.2">
      <c r="A141" s="21" t="s">
        <v>2555</v>
      </c>
      <c r="B141" s="36">
        <v>259</v>
      </c>
      <c r="C141" s="36">
        <v>37</v>
      </c>
    </row>
    <row r="142" spans="1:3" x14ac:dyDescent="0.2">
      <c r="A142" s="21" t="s">
        <v>3065</v>
      </c>
      <c r="B142" s="36">
        <v>252</v>
      </c>
      <c r="C142" s="36">
        <v>50</v>
      </c>
    </row>
    <row r="143" spans="1:3" x14ac:dyDescent="0.2">
      <c r="A143" s="21" t="s">
        <v>2640</v>
      </c>
      <c r="B143" s="36">
        <v>252</v>
      </c>
      <c r="C143" s="36">
        <v>57</v>
      </c>
    </row>
    <row r="144" spans="1:3" x14ac:dyDescent="0.2">
      <c r="A144" s="21" t="s">
        <v>3030</v>
      </c>
      <c r="B144" s="36">
        <v>252</v>
      </c>
      <c r="C144" s="36">
        <v>35</v>
      </c>
    </row>
    <row r="145" spans="1:3" x14ac:dyDescent="0.2">
      <c r="A145" s="21" t="s">
        <v>2867</v>
      </c>
      <c r="B145" s="36">
        <v>245</v>
      </c>
      <c r="C145" s="36">
        <v>73</v>
      </c>
    </row>
    <row r="146" spans="1:3" x14ac:dyDescent="0.2">
      <c r="A146" s="21" t="s">
        <v>2853</v>
      </c>
      <c r="B146" s="36">
        <v>245</v>
      </c>
      <c r="C146" s="36">
        <v>49</v>
      </c>
    </row>
    <row r="147" spans="1:3" x14ac:dyDescent="0.2">
      <c r="A147" s="21" t="s">
        <v>3170</v>
      </c>
      <c r="B147" s="36">
        <v>245</v>
      </c>
      <c r="C147" s="36">
        <v>69</v>
      </c>
    </row>
    <row r="148" spans="1:3" x14ac:dyDescent="0.2">
      <c r="A148" s="21" t="s">
        <v>2787</v>
      </c>
      <c r="B148" s="36">
        <v>245</v>
      </c>
      <c r="C148" s="36">
        <v>38</v>
      </c>
    </row>
    <row r="149" spans="1:3" x14ac:dyDescent="0.2">
      <c r="A149" s="21" t="s">
        <v>2909</v>
      </c>
      <c r="B149" s="36">
        <v>245</v>
      </c>
      <c r="C149" s="36">
        <v>40</v>
      </c>
    </row>
    <row r="150" spans="1:3" x14ac:dyDescent="0.2">
      <c r="A150" s="21" t="s">
        <v>2778</v>
      </c>
      <c r="B150" s="36">
        <v>245</v>
      </c>
      <c r="C150" s="36">
        <v>67</v>
      </c>
    </row>
    <row r="151" spans="1:3" x14ac:dyDescent="0.2">
      <c r="A151" s="21" t="s">
        <v>2766</v>
      </c>
      <c r="B151" s="36">
        <v>245</v>
      </c>
      <c r="C151" s="36">
        <v>67</v>
      </c>
    </row>
    <row r="152" spans="1:3" x14ac:dyDescent="0.2">
      <c r="A152" s="21" t="s">
        <v>2760</v>
      </c>
      <c r="B152" s="36">
        <v>245</v>
      </c>
      <c r="C152" s="36">
        <v>43</v>
      </c>
    </row>
    <row r="153" spans="1:3" x14ac:dyDescent="0.2">
      <c r="A153" s="21" t="s">
        <v>2906</v>
      </c>
      <c r="B153" s="36">
        <v>245</v>
      </c>
      <c r="C153" s="36">
        <v>44</v>
      </c>
    </row>
    <row r="154" spans="1:3" x14ac:dyDescent="0.2">
      <c r="A154" s="21" t="s">
        <v>3217</v>
      </c>
      <c r="B154" s="36">
        <v>245</v>
      </c>
      <c r="C154" s="36">
        <v>35</v>
      </c>
    </row>
    <row r="155" spans="1:3" x14ac:dyDescent="0.2">
      <c r="A155" s="21" t="s">
        <v>3317</v>
      </c>
      <c r="B155" s="36">
        <v>245</v>
      </c>
      <c r="C155" s="36">
        <v>50</v>
      </c>
    </row>
    <row r="156" spans="1:3" x14ac:dyDescent="0.2">
      <c r="A156" s="21" t="s">
        <v>3203</v>
      </c>
      <c r="B156" s="36">
        <v>245</v>
      </c>
      <c r="C156" s="36">
        <v>44</v>
      </c>
    </row>
    <row r="157" spans="1:3" x14ac:dyDescent="0.2">
      <c r="A157" s="21" t="s">
        <v>2720</v>
      </c>
      <c r="B157" s="36">
        <v>245</v>
      </c>
      <c r="C157" s="36">
        <v>34</v>
      </c>
    </row>
    <row r="158" spans="1:3" x14ac:dyDescent="0.2">
      <c r="A158" s="21" t="s">
        <v>3187</v>
      </c>
      <c r="B158" s="36">
        <v>245</v>
      </c>
      <c r="C158" s="36">
        <v>51</v>
      </c>
    </row>
    <row r="159" spans="1:3" x14ac:dyDescent="0.2">
      <c r="A159" s="21" t="s">
        <v>2992</v>
      </c>
      <c r="B159" s="36">
        <v>245</v>
      </c>
      <c r="C159" s="36">
        <v>67</v>
      </c>
    </row>
    <row r="160" spans="1:3" x14ac:dyDescent="0.2">
      <c r="A160" s="21" t="s">
        <v>2672</v>
      </c>
      <c r="B160" s="36">
        <v>231</v>
      </c>
      <c r="C160" s="36">
        <v>45</v>
      </c>
    </row>
    <row r="161" spans="1:3" x14ac:dyDescent="0.2">
      <c r="A161" s="21" t="s">
        <v>2647</v>
      </c>
      <c r="B161" s="36">
        <v>231</v>
      </c>
      <c r="C161" s="36">
        <v>76</v>
      </c>
    </row>
    <row r="162" spans="1:3" x14ac:dyDescent="0.2">
      <c r="A162" s="21" t="s">
        <v>2633</v>
      </c>
      <c r="B162" s="36">
        <v>231</v>
      </c>
      <c r="C162" s="36">
        <v>63</v>
      </c>
    </row>
    <row r="163" spans="1:3" x14ac:dyDescent="0.2">
      <c r="A163" s="21" t="s">
        <v>2597</v>
      </c>
      <c r="B163" s="36">
        <v>231</v>
      </c>
      <c r="C163" s="36">
        <v>40</v>
      </c>
    </row>
    <row r="164" spans="1:3" x14ac:dyDescent="0.2">
      <c r="A164" s="21" t="s">
        <v>2585</v>
      </c>
      <c r="B164" s="36">
        <v>224</v>
      </c>
      <c r="C164" s="36">
        <v>42</v>
      </c>
    </row>
    <row r="165" spans="1:3" x14ac:dyDescent="0.2">
      <c r="A165" s="21" t="s">
        <v>2537</v>
      </c>
      <c r="B165" s="36">
        <v>224</v>
      </c>
      <c r="C165" s="36">
        <v>52</v>
      </c>
    </row>
    <row r="166" spans="1:3" x14ac:dyDescent="0.2">
      <c r="A166" s="21" t="s">
        <v>2510</v>
      </c>
      <c r="B166" s="36">
        <v>224</v>
      </c>
      <c r="C166" s="36">
        <v>34</v>
      </c>
    </row>
    <row r="167" spans="1:3" x14ac:dyDescent="0.2">
      <c r="A167" s="21" t="s">
        <v>2568</v>
      </c>
      <c r="B167" s="36">
        <v>210</v>
      </c>
      <c r="C167" s="36">
        <v>59</v>
      </c>
    </row>
    <row r="168" spans="1:3" x14ac:dyDescent="0.2">
      <c r="A168" s="21" t="s">
        <v>2934</v>
      </c>
      <c r="B168" s="36">
        <v>210</v>
      </c>
      <c r="C168" s="36">
        <v>59</v>
      </c>
    </row>
    <row r="169" spans="1:3" x14ac:dyDescent="0.2">
      <c r="A169" s="21" t="s">
        <v>4185</v>
      </c>
      <c r="B169" s="36">
        <v>210</v>
      </c>
      <c r="C169" s="36">
        <v>68</v>
      </c>
    </row>
    <row r="170" spans="1:3" x14ac:dyDescent="0.2">
      <c r="A170" s="21" t="s">
        <v>4056</v>
      </c>
      <c r="B170" s="36">
        <v>210</v>
      </c>
      <c r="C170" s="36">
        <v>36</v>
      </c>
    </row>
    <row r="171" spans="1:3" x14ac:dyDescent="0.2">
      <c r="A171" s="21" t="s">
        <v>4108</v>
      </c>
      <c r="B171" s="36">
        <v>210</v>
      </c>
      <c r="C171" s="36">
        <v>48</v>
      </c>
    </row>
    <row r="172" spans="1:3" x14ac:dyDescent="0.2">
      <c r="A172" s="21" t="s">
        <v>2942</v>
      </c>
      <c r="B172" s="36">
        <v>210</v>
      </c>
      <c r="C172" s="36">
        <v>71</v>
      </c>
    </row>
    <row r="173" spans="1:3" x14ac:dyDescent="0.2">
      <c r="A173" s="21" t="s">
        <v>4164</v>
      </c>
      <c r="B173" s="36">
        <v>210</v>
      </c>
      <c r="C173" s="36">
        <v>54</v>
      </c>
    </row>
    <row r="174" spans="1:3" x14ac:dyDescent="0.2">
      <c r="A174" s="21" t="s">
        <v>4203</v>
      </c>
      <c r="B174" s="36">
        <v>210</v>
      </c>
      <c r="C174" s="36">
        <v>71</v>
      </c>
    </row>
    <row r="175" spans="1:3" x14ac:dyDescent="0.2">
      <c r="A175" s="21" t="s">
        <v>4181</v>
      </c>
      <c r="B175" s="36">
        <v>210</v>
      </c>
      <c r="C175" s="36">
        <v>62</v>
      </c>
    </row>
    <row r="176" spans="1:3" x14ac:dyDescent="0.2">
      <c r="A176" s="21" t="s">
        <v>4155</v>
      </c>
      <c r="B176" s="36">
        <v>210</v>
      </c>
      <c r="C176" s="36">
        <v>57</v>
      </c>
    </row>
    <row r="177" spans="1:3" x14ac:dyDescent="0.2">
      <c r="A177" s="21" t="s">
        <v>4166</v>
      </c>
      <c r="B177" s="36">
        <v>210</v>
      </c>
      <c r="C177" s="36">
        <v>52</v>
      </c>
    </row>
    <row r="178" spans="1:3" x14ac:dyDescent="0.2">
      <c r="A178" s="21" t="s">
        <v>4026</v>
      </c>
      <c r="B178" s="36">
        <v>210</v>
      </c>
      <c r="C178" s="36">
        <v>31</v>
      </c>
    </row>
    <row r="179" spans="1:3" x14ac:dyDescent="0.2">
      <c r="A179" s="21" t="s">
        <v>4036</v>
      </c>
      <c r="B179" s="36">
        <v>210</v>
      </c>
      <c r="C179" s="36">
        <v>35</v>
      </c>
    </row>
    <row r="180" spans="1:3" x14ac:dyDescent="0.2">
      <c r="A180" s="21" t="s">
        <v>2933</v>
      </c>
      <c r="B180" s="36">
        <v>210</v>
      </c>
      <c r="C180" s="36">
        <v>62</v>
      </c>
    </row>
    <row r="181" spans="1:3" x14ac:dyDescent="0.2">
      <c r="A181" s="21" t="s">
        <v>3100</v>
      </c>
      <c r="B181" s="36">
        <v>210</v>
      </c>
      <c r="C181" s="36">
        <v>40</v>
      </c>
    </row>
    <row r="182" spans="1:3" x14ac:dyDescent="0.2">
      <c r="A182" s="21" t="s">
        <v>4176</v>
      </c>
      <c r="B182" s="36">
        <v>210</v>
      </c>
      <c r="C182" s="36">
        <v>64</v>
      </c>
    </row>
    <row r="183" spans="1:3" x14ac:dyDescent="0.2">
      <c r="A183" s="21" t="s">
        <v>4077</v>
      </c>
      <c r="B183" s="36">
        <v>210</v>
      </c>
      <c r="C183" s="36">
        <v>45</v>
      </c>
    </row>
    <row r="184" spans="1:3" x14ac:dyDescent="0.2">
      <c r="A184" s="21" t="s">
        <v>4061</v>
      </c>
      <c r="B184" s="36">
        <v>210</v>
      </c>
      <c r="C184" s="36">
        <v>41</v>
      </c>
    </row>
    <row r="185" spans="1:3" x14ac:dyDescent="0.2">
      <c r="A185" s="21" t="s">
        <v>4102</v>
      </c>
      <c r="B185" s="36">
        <v>210</v>
      </c>
      <c r="C185" s="36">
        <v>49</v>
      </c>
    </row>
    <row r="186" spans="1:3" x14ac:dyDescent="0.2">
      <c r="A186" s="21" t="s">
        <v>4081</v>
      </c>
      <c r="B186" s="36">
        <v>210</v>
      </c>
      <c r="C186" s="36">
        <v>41</v>
      </c>
    </row>
    <row r="187" spans="1:3" x14ac:dyDescent="0.2">
      <c r="A187" s="21" t="s">
        <v>3329</v>
      </c>
      <c r="B187" s="36">
        <v>210</v>
      </c>
      <c r="C187" s="36">
        <v>32</v>
      </c>
    </row>
    <row r="188" spans="1:3" x14ac:dyDescent="0.2">
      <c r="A188" s="21" t="s">
        <v>4032</v>
      </c>
      <c r="B188" s="36">
        <v>210</v>
      </c>
      <c r="C188" s="36">
        <v>34</v>
      </c>
    </row>
    <row r="189" spans="1:3" x14ac:dyDescent="0.2">
      <c r="A189" s="21" t="s">
        <v>2799</v>
      </c>
      <c r="B189" s="36">
        <v>210</v>
      </c>
      <c r="C189" s="36">
        <v>43</v>
      </c>
    </row>
    <row r="190" spans="1:3" x14ac:dyDescent="0.2">
      <c r="A190" s="21" t="s">
        <v>4052</v>
      </c>
      <c r="B190" s="36">
        <v>210</v>
      </c>
      <c r="C190" s="36">
        <v>39</v>
      </c>
    </row>
    <row r="191" spans="1:3" x14ac:dyDescent="0.2">
      <c r="A191" s="21" t="s">
        <v>2827</v>
      </c>
      <c r="B191" s="36">
        <v>210</v>
      </c>
      <c r="C191" s="36">
        <v>52</v>
      </c>
    </row>
    <row r="192" spans="1:3" x14ac:dyDescent="0.2">
      <c r="A192" s="21" t="s">
        <v>4105</v>
      </c>
      <c r="B192" s="36">
        <v>210</v>
      </c>
      <c r="C192" s="36">
        <v>46</v>
      </c>
    </row>
    <row r="193" spans="1:3" x14ac:dyDescent="0.2">
      <c r="A193" s="21" t="s">
        <v>4137</v>
      </c>
      <c r="B193" s="36">
        <v>210</v>
      </c>
      <c r="C193" s="36">
        <v>51</v>
      </c>
    </row>
    <row r="194" spans="1:3" x14ac:dyDescent="0.2">
      <c r="A194" s="21" t="s">
        <v>4142</v>
      </c>
      <c r="B194" s="36">
        <v>210</v>
      </c>
      <c r="C194" s="36">
        <v>56</v>
      </c>
    </row>
    <row r="195" spans="1:3" x14ac:dyDescent="0.2">
      <c r="A195" s="21" t="s">
        <v>4029</v>
      </c>
      <c r="B195" s="36">
        <v>210</v>
      </c>
      <c r="C195" s="36">
        <v>31</v>
      </c>
    </row>
    <row r="196" spans="1:3" x14ac:dyDescent="0.2">
      <c r="A196" s="21" t="s">
        <v>3078</v>
      </c>
      <c r="B196" s="36">
        <v>210</v>
      </c>
      <c r="C196" s="36">
        <v>43</v>
      </c>
    </row>
    <row r="197" spans="1:3" x14ac:dyDescent="0.2">
      <c r="A197" s="21" t="s">
        <v>4159</v>
      </c>
      <c r="B197" s="36">
        <v>210</v>
      </c>
      <c r="C197" s="36">
        <v>59</v>
      </c>
    </row>
    <row r="198" spans="1:3" x14ac:dyDescent="0.2">
      <c r="A198" s="21" t="s">
        <v>2750</v>
      </c>
      <c r="B198" s="36">
        <v>210</v>
      </c>
      <c r="C198" s="36">
        <v>37</v>
      </c>
    </row>
    <row r="199" spans="1:3" x14ac:dyDescent="0.2">
      <c r="A199" s="21" t="s">
        <v>3305</v>
      </c>
      <c r="B199" s="36">
        <v>210</v>
      </c>
      <c r="C199" s="36">
        <v>33</v>
      </c>
    </row>
    <row r="200" spans="1:3" x14ac:dyDescent="0.2">
      <c r="A200" s="21" t="s">
        <v>2761</v>
      </c>
      <c r="B200" s="36">
        <v>210</v>
      </c>
      <c r="C200" s="36">
        <v>42</v>
      </c>
    </row>
    <row r="201" spans="1:3" x14ac:dyDescent="0.2">
      <c r="A201" s="21" t="s">
        <v>4149</v>
      </c>
      <c r="B201" s="36">
        <v>210</v>
      </c>
      <c r="C201" s="36">
        <v>60</v>
      </c>
    </row>
    <row r="202" spans="1:3" x14ac:dyDescent="0.2">
      <c r="A202" s="21" t="s">
        <v>3211</v>
      </c>
      <c r="B202" s="36">
        <v>210</v>
      </c>
      <c r="C202" s="36">
        <v>69</v>
      </c>
    </row>
    <row r="203" spans="1:3" x14ac:dyDescent="0.2">
      <c r="A203" s="21" t="s">
        <v>4083</v>
      </c>
      <c r="B203" s="36">
        <v>210</v>
      </c>
      <c r="C203" s="36">
        <v>42</v>
      </c>
    </row>
    <row r="204" spans="1:3" x14ac:dyDescent="0.2">
      <c r="A204" s="21" t="s">
        <v>4094</v>
      </c>
      <c r="B204" s="36">
        <v>210</v>
      </c>
      <c r="C204" s="36">
        <v>49</v>
      </c>
    </row>
    <row r="205" spans="1:3" x14ac:dyDescent="0.2">
      <c r="A205" s="21" t="s">
        <v>3003</v>
      </c>
      <c r="B205" s="36">
        <v>210</v>
      </c>
      <c r="C205" s="36">
        <v>38</v>
      </c>
    </row>
    <row r="206" spans="1:3" x14ac:dyDescent="0.2">
      <c r="A206" s="21" t="s">
        <v>4192</v>
      </c>
      <c r="B206" s="36">
        <v>210</v>
      </c>
      <c r="C206" s="36">
        <v>67</v>
      </c>
    </row>
    <row r="207" spans="1:3" x14ac:dyDescent="0.2">
      <c r="A207" s="21" t="s">
        <v>3010</v>
      </c>
      <c r="B207" s="36">
        <v>210</v>
      </c>
      <c r="C207" s="36">
        <v>40</v>
      </c>
    </row>
    <row r="208" spans="1:3" x14ac:dyDescent="0.2">
      <c r="A208" s="21" t="s">
        <v>4132</v>
      </c>
      <c r="B208" s="36">
        <v>210</v>
      </c>
      <c r="C208" s="36">
        <v>53</v>
      </c>
    </row>
    <row r="209" spans="1:3" x14ac:dyDescent="0.2">
      <c r="A209" s="21" t="s">
        <v>4020</v>
      </c>
      <c r="B209" s="36">
        <v>210</v>
      </c>
      <c r="C209" s="36">
        <v>34</v>
      </c>
    </row>
    <row r="210" spans="1:3" x14ac:dyDescent="0.2">
      <c r="A210" s="21" t="s">
        <v>4055</v>
      </c>
      <c r="B210" s="36">
        <v>210</v>
      </c>
      <c r="C210" s="36">
        <v>36</v>
      </c>
    </row>
    <row r="211" spans="1:3" x14ac:dyDescent="0.2">
      <c r="A211" s="21" t="s">
        <v>2746</v>
      </c>
      <c r="B211" s="36">
        <v>210</v>
      </c>
      <c r="C211" s="36">
        <v>36</v>
      </c>
    </row>
    <row r="212" spans="1:3" x14ac:dyDescent="0.2">
      <c r="A212" s="21" t="s">
        <v>3020</v>
      </c>
      <c r="B212" s="36">
        <v>210</v>
      </c>
      <c r="C212" s="36">
        <v>39</v>
      </c>
    </row>
    <row r="213" spans="1:3" x14ac:dyDescent="0.2">
      <c r="A213" s="21" t="s">
        <v>3153</v>
      </c>
      <c r="B213" s="36">
        <v>210</v>
      </c>
      <c r="C213" s="36">
        <v>57</v>
      </c>
    </row>
    <row r="214" spans="1:3" x14ac:dyDescent="0.2">
      <c r="A214" s="21" t="s">
        <v>4042</v>
      </c>
      <c r="B214" s="36">
        <v>210</v>
      </c>
      <c r="C214" s="36">
        <v>37</v>
      </c>
    </row>
    <row r="215" spans="1:3" x14ac:dyDescent="0.2">
      <c r="A215" s="21" t="s">
        <v>2530</v>
      </c>
      <c r="B215" s="36">
        <v>210</v>
      </c>
      <c r="C215" s="36">
        <v>37</v>
      </c>
    </row>
    <row r="216" spans="1:3" x14ac:dyDescent="0.2">
      <c r="A216" s="21" t="s">
        <v>4118</v>
      </c>
      <c r="B216" s="36">
        <v>210</v>
      </c>
      <c r="C216" s="36">
        <v>43</v>
      </c>
    </row>
    <row r="217" spans="1:3" x14ac:dyDescent="0.2">
      <c r="A217" s="21" t="s">
        <v>4076</v>
      </c>
      <c r="B217" s="36">
        <v>210</v>
      </c>
      <c r="C217" s="36">
        <v>44</v>
      </c>
    </row>
    <row r="218" spans="1:3" x14ac:dyDescent="0.2">
      <c r="A218" s="21" t="s">
        <v>4187</v>
      </c>
      <c r="B218" s="36">
        <v>210</v>
      </c>
      <c r="C218" s="36">
        <v>69</v>
      </c>
    </row>
    <row r="219" spans="1:3" x14ac:dyDescent="0.2">
      <c r="A219" s="21" t="s">
        <v>2513</v>
      </c>
      <c r="B219" s="36">
        <v>210</v>
      </c>
      <c r="C219" s="36">
        <v>55</v>
      </c>
    </row>
    <row r="220" spans="1:3" x14ac:dyDescent="0.2">
      <c r="A220" s="21" t="s">
        <v>4174</v>
      </c>
      <c r="B220" s="36">
        <v>210</v>
      </c>
      <c r="C220" s="36">
        <v>61</v>
      </c>
    </row>
    <row r="221" spans="1:3" x14ac:dyDescent="0.2">
      <c r="A221" s="21" t="s">
        <v>4111</v>
      </c>
      <c r="B221" s="36">
        <v>210</v>
      </c>
      <c r="C221" s="36">
        <v>48</v>
      </c>
    </row>
    <row r="222" spans="1:3" x14ac:dyDescent="0.2">
      <c r="A222" s="21" t="s">
        <v>4162</v>
      </c>
      <c r="B222" s="36">
        <v>210</v>
      </c>
      <c r="C222" s="36">
        <v>58</v>
      </c>
    </row>
    <row r="223" spans="1:3" x14ac:dyDescent="0.2">
      <c r="A223" s="21" t="s">
        <v>2973</v>
      </c>
      <c r="B223" s="36">
        <v>210</v>
      </c>
      <c r="C223" s="36">
        <v>38</v>
      </c>
    </row>
    <row r="224" spans="1:3" x14ac:dyDescent="0.2">
      <c r="A224" s="21" t="s">
        <v>3292</v>
      </c>
      <c r="B224" s="36">
        <v>210</v>
      </c>
      <c r="C224" s="36">
        <v>49</v>
      </c>
    </row>
    <row r="225" spans="1:3" x14ac:dyDescent="0.2">
      <c r="A225" s="21" t="s">
        <v>4169</v>
      </c>
      <c r="B225" s="36">
        <v>210</v>
      </c>
      <c r="C225" s="36">
        <v>61</v>
      </c>
    </row>
    <row r="226" spans="1:3" x14ac:dyDescent="0.2">
      <c r="A226" s="21" t="s">
        <v>4038</v>
      </c>
      <c r="B226" s="36">
        <v>210</v>
      </c>
      <c r="C226" s="36">
        <v>38</v>
      </c>
    </row>
    <row r="227" spans="1:3" x14ac:dyDescent="0.2">
      <c r="A227" s="21" t="s">
        <v>2713</v>
      </c>
      <c r="B227" s="36">
        <v>210</v>
      </c>
      <c r="C227" s="36">
        <v>58</v>
      </c>
    </row>
    <row r="228" spans="1:3" x14ac:dyDescent="0.2">
      <c r="A228" s="21" t="s">
        <v>2724</v>
      </c>
      <c r="B228" s="36">
        <v>210</v>
      </c>
      <c r="C228" s="36">
        <v>51</v>
      </c>
    </row>
    <row r="229" spans="1:3" x14ac:dyDescent="0.2">
      <c r="A229" s="21" t="s">
        <v>4178</v>
      </c>
      <c r="B229" s="36">
        <v>210</v>
      </c>
      <c r="C229" s="36">
        <v>64</v>
      </c>
    </row>
    <row r="230" spans="1:3" x14ac:dyDescent="0.2">
      <c r="A230" s="21" t="s">
        <v>2704</v>
      </c>
      <c r="B230" s="36">
        <v>210</v>
      </c>
      <c r="C230" s="36">
        <v>43</v>
      </c>
    </row>
    <row r="231" spans="1:3" x14ac:dyDescent="0.2">
      <c r="A231" s="21" t="s">
        <v>4071</v>
      </c>
      <c r="B231" s="36">
        <v>210</v>
      </c>
      <c r="C231" s="36">
        <v>42</v>
      </c>
    </row>
    <row r="232" spans="1:3" x14ac:dyDescent="0.2">
      <c r="A232" s="21" t="s">
        <v>4191</v>
      </c>
      <c r="B232" s="36">
        <v>210</v>
      </c>
      <c r="C232" s="36">
        <v>69</v>
      </c>
    </row>
    <row r="233" spans="1:3" x14ac:dyDescent="0.2">
      <c r="A233" s="21" t="s">
        <v>4098</v>
      </c>
      <c r="B233" s="36">
        <v>210</v>
      </c>
      <c r="C233" s="36">
        <v>48</v>
      </c>
    </row>
    <row r="234" spans="1:3" x14ac:dyDescent="0.2">
      <c r="A234" s="21" t="s">
        <v>4086</v>
      </c>
      <c r="B234" s="36">
        <v>210</v>
      </c>
      <c r="C234" s="36">
        <v>47</v>
      </c>
    </row>
    <row r="235" spans="1:3" x14ac:dyDescent="0.2">
      <c r="A235" s="21" t="s">
        <v>4127</v>
      </c>
      <c r="B235" s="36">
        <v>210</v>
      </c>
      <c r="C235" s="36">
        <v>52</v>
      </c>
    </row>
    <row r="236" spans="1:3" x14ac:dyDescent="0.2">
      <c r="A236" s="21" t="s">
        <v>2976</v>
      </c>
      <c r="B236" s="36">
        <v>210</v>
      </c>
      <c r="C236" s="36">
        <v>34</v>
      </c>
    </row>
    <row r="237" spans="1:3" x14ac:dyDescent="0.2">
      <c r="A237" s="21" t="s">
        <v>4048</v>
      </c>
      <c r="B237" s="36">
        <v>210</v>
      </c>
      <c r="C237" s="36">
        <v>40</v>
      </c>
    </row>
    <row r="238" spans="1:3" x14ac:dyDescent="0.2">
      <c r="A238" s="21" t="s">
        <v>2646</v>
      </c>
      <c r="B238" s="36">
        <v>203</v>
      </c>
      <c r="C238" s="36">
        <v>50</v>
      </c>
    </row>
    <row r="239" spans="1:3" x14ac:dyDescent="0.2">
      <c r="A239" s="21" t="s">
        <v>2684</v>
      </c>
      <c r="B239" s="36">
        <v>203</v>
      </c>
      <c r="C239" s="36">
        <v>61</v>
      </c>
    </row>
    <row r="240" spans="1:3" x14ac:dyDescent="0.2">
      <c r="A240" s="21" t="s">
        <v>2612</v>
      </c>
      <c r="B240" s="36">
        <v>196</v>
      </c>
      <c r="C240" s="36">
        <v>51</v>
      </c>
    </row>
    <row r="241" spans="1:3" x14ac:dyDescent="0.2">
      <c r="A241" s="21" t="s">
        <v>2614</v>
      </c>
      <c r="B241" s="36">
        <v>196</v>
      </c>
      <c r="C241" s="36">
        <v>60</v>
      </c>
    </row>
    <row r="242" spans="1:3" x14ac:dyDescent="0.2">
      <c r="A242" s="21" t="s">
        <v>2880</v>
      </c>
      <c r="B242" s="36">
        <v>196</v>
      </c>
      <c r="C242" s="36">
        <v>74</v>
      </c>
    </row>
    <row r="243" spans="1:3" x14ac:dyDescent="0.2">
      <c r="A243" s="21" t="s">
        <v>2642</v>
      </c>
      <c r="B243" s="36">
        <v>182</v>
      </c>
      <c r="C243" s="36">
        <v>50</v>
      </c>
    </row>
    <row r="244" spans="1:3" x14ac:dyDescent="0.2">
      <c r="A244" s="21" t="s">
        <v>2518</v>
      </c>
      <c r="B244" s="36">
        <v>182</v>
      </c>
      <c r="C244" s="36">
        <v>43</v>
      </c>
    </row>
    <row r="245" spans="1:3" x14ac:dyDescent="0.2">
      <c r="A245" s="21" t="s">
        <v>3176</v>
      </c>
      <c r="B245" s="36">
        <v>175</v>
      </c>
      <c r="C245" s="36">
        <v>52</v>
      </c>
    </row>
    <row r="246" spans="1:3" x14ac:dyDescent="0.2">
      <c r="A246" s="21" t="s">
        <v>3346</v>
      </c>
      <c r="B246" s="36">
        <v>175</v>
      </c>
      <c r="C246" s="36">
        <v>46</v>
      </c>
    </row>
    <row r="247" spans="1:3" x14ac:dyDescent="0.2">
      <c r="A247" s="21" t="s">
        <v>3343</v>
      </c>
      <c r="B247" s="36">
        <v>175</v>
      </c>
      <c r="C247" s="36">
        <v>33</v>
      </c>
    </row>
    <row r="248" spans="1:3" x14ac:dyDescent="0.2">
      <c r="A248" s="21" t="s">
        <v>2939</v>
      </c>
      <c r="B248" s="36">
        <v>175</v>
      </c>
      <c r="C248" s="36">
        <v>63</v>
      </c>
    </row>
    <row r="249" spans="1:3" x14ac:dyDescent="0.2">
      <c r="A249" s="21" t="s">
        <v>3345</v>
      </c>
      <c r="B249" s="36">
        <v>175</v>
      </c>
      <c r="C249" s="36">
        <v>39</v>
      </c>
    </row>
    <row r="250" spans="1:3" x14ac:dyDescent="0.2">
      <c r="A250" s="21" t="s">
        <v>3166</v>
      </c>
      <c r="B250" s="36">
        <v>175</v>
      </c>
      <c r="C250" s="36">
        <v>51</v>
      </c>
    </row>
    <row r="251" spans="1:3" x14ac:dyDescent="0.2">
      <c r="A251" s="21" t="s">
        <v>3172</v>
      </c>
      <c r="B251" s="36">
        <v>175</v>
      </c>
      <c r="C251" s="36">
        <v>54</v>
      </c>
    </row>
    <row r="252" spans="1:3" x14ac:dyDescent="0.2">
      <c r="A252" s="21" t="s">
        <v>3171</v>
      </c>
      <c r="B252" s="36">
        <v>175</v>
      </c>
      <c r="C252" s="36">
        <v>73</v>
      </c>
    </row>
    <row r="253" spans="1:3" x14ac:dyDescent="0.2">
      <c r="A253" s="21" t="s">
        <v>3327</v>
      </c>
      <c r="B253" s="36">
        <v>175</v>
      </c>
      <c r="C253" s="36">
        <v>47</v>
      </c>
    </row>
    <row r="254" spans="1:3" x14ac:dyDescent="0.2">
      <c r="A254" s="21" t="s">
        <v>2803</v>
      </c>
      <c r="B254" s="36">
        <v>175</v>
      </c>
      <c r="C254" s="36">
        <v>61</v>
      </c>
    </row>
    <row r="255" spans="1:3" x14ac:dyDescent="0.2">
      <c r="A255" s="21" t="s">
        <v>2916</v>
      </c>
      <c r="B255" s="36">
        <v>175</v>
      </c>
      <c r="C255" s="36">
        <v>44</v>
      </c>
    </row>
    <row r="256" spans="1:3" x14ac:dyDescent="0.2">
      <c r="A256" s="21" t="s">
        <v>2841</v>
      </c>
      <c r="B256" s="36">
        <v>175</v>
      </c>
      <c r="C256" s="36">
        <v>47</v>
      </c>
    </row>
    <row r="257" spans="1:3" x14ac:dyDescent="0.2">
      <c r="A257" s="21" t="s">
        <v>2798</v>
      </c>
      <c r="B257" s="36">
        <v>175</v>
      </c>
      <c r="C257" s="36">
        <v>42</v>
      </c>
    </row>
    <row r="258" spans="1:3" x14ac:dyDescent="0.2">
      <c r="A258" s="21" t="s">
        <v>2931</v>
      </c>
      <c r="B258" s="36">
        <v>175</v>
      </c>
      <c r="C258" s="36">
        <v>58</v>
      </c>
    </row>
    <row r="259" spans="1:3" x14ac:dyDescent="0.2">
      <c r="A259" s="21" t="s">
        <v>2817</v>
      </c>
      <c r="B259" s="36">
        <v>175</v>
      </c>
      <c r="C259" s="36">
        <v>35</v>
      </c>
    </row>
    <row r="260" spans="1:3" x14ac:dyDescent="0.2">
      <c r="A260" s="21" t="s">
        <v>2924</v>
      </c>
      <c r="B260" s="36">
        <v>175</v>
      </c>
      <c r="C260" s="36">
        <v>44</v>
      </c>
    </row>
    <row r="261" spans="1:3" x14ac:dyDescent="0.2">
      <c r="A261" s="21" t="s">
        <v>2543</v>
      </c>
      <c r="B261" s="36">
        <v>175</v>
      </c>
      <c r="C261" s="36">
        <v>49</v>
      </c>
    </row>
    <row r="262" spans="1:3" x14ac:dyDescent="0.2">
      <c r="A262" s="21" t="s">
        <v>3163</v>
      </c>
      <c r="B262" s="36">
        <v>175</v>
      </c>
      <c r="C262" s="36">
        <v>52</v>
      </c>
    </row>
    <row r="263" spans="1:3" x14ac:dyDescent="0.2">
      <c r="A263" s="21" t="s">
        <v>2932</v>
      </c>
      <c r="B263" s="36">
        <v>175</v>
      </c>
      <c r="C263" s="36">
        <v>53</v>
      </c>
    </row>
    <row r="264" spans="1:3" x14ac:dyDescent="0.2">
      <c r="A264" s="21" t="s">
        <v>2834</v>
      </c>
      <c r="B264" s="36">
        <v>175</v>
      </c>
      <c r="C264" s="36">
        <v>32</v>
      </c>
    </row>
    <row r="265" spans="1:3" x14ac:dyDescent="0.2">
      <c r="A265" s="21" t="s">
        <v>2790</v>
      </c>
      <c r="B265" s="36">
        <v>175</v>
      </c>
      <c r="C265" s="36">
        <v>36</v>
      </c>
    </row>
    <row r="266" spans="1:3" x14ac:dyDescent="0.2">
      <c r="A266" s="21" t="s">
        <v>2659</v>
      </c>
      <c r="B266" s="36">
        <v>175</v>
      </c>
      <c r="C266" s="36">
        <v>61</v>
      </c>
    </row>
    <row r="267" spans="1:3" x14ac:dyDescent="0.2">
      <c r="A267" s="21" t="s">
        <v>2823</v>
      </c>
      <c r="B267" s="36">
        <v>175</v>
      </c>
      <c r="C267" s="36">
        <v>35</v>
      </c>
    </row>
    <row r="268" spans="1:3" x14ac:dyDescent="0.2">
      <c r="A268" s="21" t="s">
        <v>3302</v>
      </c>
      <c r="B268" s="36">
        <v>175</v>
      </c>
      <c r="C268" s="36">
        <v>47</v>
      </c>
    </row>
    <row r="269" spans="1:3" x14ac:dyDescent="0.2">
      <c r="A269" s="21" t="s">
        <v>3320</v>
      </c>
      <c r="B269" s="36">
        <v>175</v>
      </c>
      <c r="C269" s="36">
        <v>40</v>
      </c>
    </row>
    <row r="270" spans="1:3" x14ac:dyDescent="0.2">
      <c r="A270" s="21" t="s">
        <v>3319</v>
      </c>
      <c r="B270" s="36">
        <v>175</v>
      </c>
      <c r="C270" s="36">
        <v>35</v>
      </c>
    </row>
    <row r="271" spans="1:3" x14ac:dyDescent="0.2">
      <c r="A271" s="21" t="s">
        <v>3050</v>
      </c>
      <c r="B271" s="36">
        <v>175</v>
      </c>
      <c r="C271" s="36">
        <v>62</v>
      </c>
    </row>
    <row r="272" spans="1:3" x14ac:dyDescent="0.2">
      <c r="A272" s="21" t="s">
        <v>2734</v>
      </c>
      <c r="B272" s="36">
        <v>175</v>
      </c>
      <c r="C272" s="36">
        <v>56</v>
      </c>
    </row>
    <row r="273" spans="1:3" x14ac:dyDescent="0.2">
      <c r="A273" s="21" t="s">
        <v>3314</v>
      </c>
      <c r="B273" s="36">
        <v>175</v>
      </c>
      <c r="C273" s="36">
        <v>63</v>
      </c>
    </row>
    <row r="274" spans="1:3" x14ac:dyDescent="0.2">
      <c r="A274" s="21" t="s">
        <v>3310</v>
      </c>
      <c r="B274" s="36">
        <v>175</v>
      </c>
      <c r="C274" s="36">
        <v>65</v>
      </c>
    </row>
    <row r="275" spans="1:3" x14ac:dyDescent="0.2">
      <c r="A275" s="21" t="s">
        <v>3318</v>
      </c>
      <c r="B275" s="36">
        <v>175</v>
      </c>
      <c r="C275" s="36">
        <v>41</v>
      </c>
    </row>
    <row r="276" spans="1:3" x14ac:dyDescent="0.2">
      <c r="A276" s="21" t="s">
        <v>3301</v>
      </c>
      <c r="B276" s="36">
        <v>175</v>
      </c>
      <c r="C276" s="36">
        <v>38</v>
      </c>
    </row>
    <row r="277" spans="1:3" x14ac:dyDescent="0.2">
      <c r="A277" s="21" t="s">
        <v>3323</v>
      </c>
      <c r="B277" s="36">
        <v>175</v>
      </c>
      <c r="C277" s="36">
        <v>38</v>
      </c>
    </row>
    <row r="278" spans="1:3" x14ac:dyDescent="0.2">
      <c r="A278" s="21" t="s">
        <v>3311</v>
      </c>
      <c r="B278" s="36">
        <v>175</v>
      </c>
      <c r="C278" s="36">
        <v>60</v>
      </c>
    </row>
    <row r="279" spans="1:3" x14ac:dyDescent="0.2">
      <c r="A279" s="21" t="s">
        <v>3324</v>
      </c>
      <c r="B279" s="36">
        <v>175</v>
      </c>
      <c r="C279" s="36">
        <v>61</v>
      </c>
    </row>
    <row r="280" spans="1:3" x14ac:dyDescent="0.2">
      <c r="A280" s="21" t="s">
        <v>3154</v>
      </c>
      <c r="B280" s="36">
        <v>175</v>
      </c>
      <c r="C280" s="36">
        <v>57</v>
      </c>
    </row>
    <row r="281" spans="1:3" x14ac:dyDescent="0.2">
      <c r="A281" s="21" t="s">
        <v>3307</v>
      </c>
      <c r="B281" s="36">
        <v>175</v>
      </c>
      <c r="C281" s="36">
        <v>48</v>
      </c>
    </row>
    <row r="282" spans="1:3" x14ac:dyDescent="0.2">
      <c r="A282" s="21" t="s">
        <v>3151</v>
      </c>
      <c r="B282" s="36">
        <v>175</v>
      </c>
      <c r="C282" s="36">
        <v>59</v>
      </c>
    </row>
    <row r="283" spans="1:3" x14ac:dyDescent="0.2">
      <c r="A283" s="21" t="s">
        <v>2900</v>
      </c>
      <c r="B283" s="36">
        <v>175</v>
      </c>
      <c r="C283" s="36">
        <v>43</v>
      </c>
    </row>
    <row r="284" spans="1:3" x14ac:dyDescent="0.2">
      <c r="A284" s="21" t="s">
        <v>3326</v>
      </c>
      <c r="B284" s="36">
        <v>175</v>
      </c>
      <c r="C284" s="36">
        <v>62</v>
      </c>
    </row>
    <row r="285" spans="1:3" x14ac:dyDescent="0.2">
      <c r="A285" s="21" t="s">
        <v>3321</v>
      </c>
      <c r="B285" s="36">
        <v>175</v>
      </c>
      <c r="C285" s="36">
        <v>34</v>
      </c>
    </row>
    <row r="286" spans="1:3" x14ac:dyDescent="0.2">
      <c r="A286" s="21" t="s">
        <v>2744</v>
      </c>
      <c r="B286" s="36">
        <v>175</v>
      </c>
      <c r="C286" s="36">
        <v>53</v>
      </c>
    </row>
    <row r="287" spans="1:3" x14ac:dyDescent="0.2">
      <c r="A287" s="21" t="s">
        <v>2754</v>
      </c>
      <c r="B287" s="36">
        <v>175</v>
      </c>
      <c r="C287" s="36">
        <v>38</v>
      </c>
    </row>
    <row r="288" spans="1:3" x14ac:dyDescent="0.2">
      <c r="A288" s="21" t="s">
        <v>3316</v>
      </c>
      <c r="B288" s="36">
        <v>175</v>
      </c>
      <c r="C288" s="36">
        <v>38</v>
      </c>
    </row>
    <row r="289" spans="1:3" x14ac:dyDescent="0.2">
      <c r="A289" s="21" t="s">
        <v>3313</v>
      </c>
      <c r="B289" s="36">
        <v>175</v>
      </c>
      <c r="C289" s="36">
        <v>37</v>
      </c>
    </row>
    <row r="290" spans="1:3" x14ac:dyDescent="0.2">
      <c r="A290" s="21" t="s">
        <v>3144</v>
      </c>
      <c r="B290" s="36">
        <v>175</v>
      </c>
      <c r="C290" s="36">
        <v>46</v>
      </c>
    </row>
    <row r="291" spans="1:3" x14ac:dyDescent="0.2">
      <c r="A291" s="21" t="s">
        <v>2710</v>
      </c>
      <c r="B291" s="36">
        <v>175</v>
      </c>
      <c r="C291" s="36">
        <v>50</v>
      </c>
    </row>
    <row r="292" spans="1:3" x14ac:dyDescent="0.2">
      <c r="A292" s="21" t="s">
        <v>3131</v>
      </c>
      <c r="B292" s="36">
        <v>175</v>
      </c>
      <c r="C292" s="36">
        <v>59</v>
      </c>
    </row>
    <row r="293" spans="1:3" x14ac:dyDescent="0.2">
      <c r="A293" s="21" t="s">
        <v>3297</v>
      </c>
      <c r="B293" s="36">
        <v>175</v>
      </c>
      <c r="C293" s="36">
        <v>47</v>
      </c>
    </row>
    <row r="294" spans="1:3" x14ac:dyDescent="0.2">
      <c r="A294" s="21" t="s">
        <v>3132</v>
      </c>
      <c r="B294" s="36">
        <v>175</v>
      </c>
      <c r="C294" s="36">
        <v>74</v>
      </c>
    </row>
    <row r="295" spans="1:3" x14ac:dyDescent="0.2">
      <c r="A295" s="21" t="s">
        <v>2698</v>
      </c>
      <c r="B295" s="36">
        <v>175</v>
      </c>
      <c r="C295" s="36">
        <v>69</v>
      </c>
    </row>
    <row r="296" spans="1:3" x14ac:dyDescent="0.2">
      <c r="A296" s="21" t="s">
        <v>3284</v>
      </c>
      <c r="B296" s="36">
        <v>175</v>
      </c>
      <c r="C296" s="36">
        <v>48</v>
      </c>
    </row>
    <row r="297" spans="1:3" x14ac:dyDescent="0.2">
      <c r="A297" s="21" t="s">
        <v>3287</v>
      </c>
      <c r="B297" s="36">
        <v>175</v>
      </c>
      <c r="C297" s="36">
        <v>39</v>
      </c>
    </row>
    <row r="298" spans="1:3" x14ac:dyDescent="0.2">
      <c r="A298" s="21" t="s">
        <v>2888</v>
      </c>
      <c r="B298" s="36">
        <v>175</v>
      </c>
      <c r="C298" s="36">
        <v>62</v>
      </c>
    </row>
    <row r="299" spans="1:3" x14ac:dyDescent="0.2">
      <c r="A299" s="21" t="s">
        <v>2689</v>
      </c>
      <c r="B299" s="36">
        <v>175</v>
      </c>
      <c r="C299" s="36">
        <v>41</v>
      </c>
    </row>
    <row r="300" spans="1:3" x14ac:dyDescent="0.2">
      <c r="A300" s="21" t="s">
        <v>3300</v>
      </c>
      <c r="B300" s="36">
        <v>175</v>
      </c>
      <c r="C300" s="36">
        <v>50</v>
      </c>
    </row>
    <row r="301" spans="1:3" x14ac:dyDescent="0.2">
      <c r="A301" s="21" t="s">
        <v>2645</v>
      </c>
      <c r="B301" s="36">
        <v>168</v>
      </c>
      <c r="C301" s="36">
        <v>66</v>
      </c>
    </row>
    <row r="302" spans="1:3" x14ac:dyDescent="0.2">
      <c r="A302" s="21" t="s">
        <v>2570</v>
      </c>
      <c r="B302" s="36">
        <v>161</v>
      </c>
      <c r="C302" s="36">
        <v>69</v>
      </c>
    </row>
    <row r="303" spans="1:3" x14ac:dyDescent="0.2">
      <c r="A303" s="21" t="s">
        <v>2676</v>
      </c>
      <c r="B303" s="36">
        <v>161</v>
      </c>
      <c r="C303" s="36">
        <v>61</v>
      </c>
    </row>
    <row r="304" spans="1:3" x14ac:dyDescent="0.2">
      <c r="A304" s="21" t="s">
        <v>2615</v>
      </c>
      <c r="B304" s="36">
        <v>161</v>
      </c>
      <c r="C304" s="36">
        <v>41</v>
      </c>
    </row>
    <row r="305" spans="1:3" x14ac:dyDescent="0.2">
      <c r="A305" s="21" t="s">
        <v>2526</v>
      </c>
      <c r="B305" s="36">
        <v>161</v>
      </c>
      <c r="C305" s="36">
        <v>33</v>
      </c>
    </row>
    <row r="306" spans="1:3" x14ac:dyDescent="0.2">
      <c r="A306" s="21" t="s">
        <v>2624</v>
      </c>
      <c r="B306" s="36">
        <v>161</v>
      </c>
      <c r="C306" s="36">
        <v>39</v>
      </c>
    </row>
    <row r="307" spans="1:3" x14ac:dyDescent="0.2">
      <c r="A307" s="21" t="s">
        <v>2599</v>
      </c>
      <c r="B307" s="36">
        <v>161</v>
      </c>
      <c r="C307" s="36">
        <v>45</v>
      </c>
    </row>
    <row r="308" spans="1:3" x14ac:dyDescent="0.2">
      <c r="A308" s="21" t="s">
        <v>2580</v>
      </c>
      <c r="B308" s="36">
        <v>154</v>
      </c>
      <c r="C308" s="36">
        <v>57</v>
      </c>
    </row>
    <row r="309" spans="1:3" x14ac:dyDescent="0.2">
      <c r="A309" s="21" t="s">
        <v>2549</v>
      </c>
      <c r="B309" s="36">
        <v>154</v>
      </c>
      <c r="C309" s="36">
        <v>70</v>
      </c>
    </row>
    <row r="310" spans="1:3" x14ac:dyDescent="0.2">
      <c r="A310" s="21" t="s">
        <v>2522</v>
      </c>
      <c r="B310" s="36">
        <v>147</v>
      </c>
      <c r="C310" s="36">
        <v>39</v>
      </c>
    </row>
    <row r="311" spans="1:3" x14ac:dyDescent="0.2">
      <c r="A311" s="21" t="s">
        <v>4194</v>
      </c>
      <c r="B311" s="36">
        <v>140</v>
      </c>
      <c r="C311" s="36">
        <v>78</v>
      </c>
    </row>
    <row r="312" spans="1:3" x14ac:dyDescent="0.2">
      <c r="A312" s="21" t="s">
        <v>4156</v>
      </c>
      <c r="B312" s="36">
        <v>140</v>
      </c>
      <c r="C312" s="36">
        <v>58</v>
      </c>
    </row>
    <row r="313" spans="1:3" x14ac:dyDescent="0.2">
      <c r="A313" s="21" t="s">
        <v>4092</v>
      </c>
      <c r="B313" s="36">
        <v>140</v>
      </c>
      <c r="C313" s="36">
        <v>47</v>
      </c>
    </row>
    <row r="314" spans="1:3" x14ac:dyDescent="0.2">
      <c r="A314" s="21" t="s">
        <v>4109</v>
      </c>
      <c r="B314" s="36">
        <v>140</v>
      </c>
      <c r="C314" s="36">
        <v>46</v>
      </c>
    </row>
    <row r="315" spans="1:3" x14ac:dyDescent="0.2">
      <c r="A315" s="21" t="s">
        <v>4202</v>
      </c>
      <c r="B315" s="36">
        <v>140</v>
      </c>
      <c r="C315" s="36">
        <v>72</v>
      </c>
    </row>
    <row r="316" spans="1:3" x14ac:dyDescent="0.2">
      <c r="A316" s="21" t="s">
        <v>4120</v>
      </c>
      <c r="B316" s="36">
        <v>140</v>
      </c>
      <c r="C316" s="36">
        <v>46</v>
      </c>
    </row>
    <row r="317" spans="1:3" x14ac:dyDescent="0.2">
      <c r="A317" s="21" t="s">
        <v>4161</v>
      </c>
      <c r="B317" s="36">
        <v>140</v>
      </c>
      <c r="C317" s="36">
        <v>55</v>
      </c>
    </row>
    <row r="318" spans="1:3" x14ac:dyDescent="0.2">
      <c r="A318" s="21" t="s">
        <v>4115</v>
      </c>
      <c r="B318" s="36">
        <v>140</v>
      </c>
      <c r="C318" s="36">
        <v>48</v>
      </c>
    </row>
    <row r="319" spans="1:3" x14ac:dyDescent="0.2">
      <c r="A319" s="21" t="s">
        <v>3121</v>
      </c>
      <c r="B319" s="36">
        <v>140</v>
      </c>
      <c r="C319" s="36">
        <v>47</v>
      </c>
    </row>
    <row r="320" spans="1:3" x14ac:dyDescent="0.2">
      <c r="A320" s="21" t="s">
        <v>2848</v>
      </c>
      <c r="B320" s="36">
        <v>140</v>
      </c>
      <c r="C320" s="36">
        <v>53</v>
      </c>
    </row>
    <row r="321" spans="1:3" x14ac:dyDescent="0.2">
      <c r="A321" s="21" t="s">
        <v>2846</v>
      </c>
      <c r="B321" s="36">
        <v>140</v>
      </c>
      <c r="C321" s="36">
        <v>66</v>
      </c>
    </row>
    <row r="322" spans="1:3" x14ac:dyDescent="0.2">
      <c r="A322" s="21" t="s">
        <v>4136</v>
      </c>
      <c r="B322" s="36">
        <v>140</v>
      </c>
      <c r="C322" s="36">
        <v>53</v>
      </c>
    </row>
    <row r="323" spans="1:3" x14ac:dyDescent="0.2">
      <c r="A323" s="21" t="s">
        <v>4100</v>
      </c>
      <c r="B323" s="36">
        <v>140</v>
      </c>
      <c r="C323" s="36">
        <v>50</v>
      </c>
    </row>
    <row r="324" spans="1:3" x14ac:dyDescent="0.2">
      <c r="A324" s="21" t="s">
        <v>4084</v>
      </c>
      <c r="B324" s="36">
        <v>140</v>
      </c>
      <c r="C324" s="36">
        <v>43</v>
      </c>
    </row>
    <row r="325" spans="1:3" x14ac:dyDescent="0.2">
      <c r="A325" s="21" t="s">
        <v>4183</v>
      </c>
      <c r="B325" s="36">
        <v>140</v>
      </c>
      <c r="C325" s="36">
        <v>68</v>
      </c>
    </row>
    <row r="326" spans="1:3" x14ac:dyDescent="0.2">
      <c r="A326" s="21" t="s">
        <v>3344</v>
      </c>
      <c r="B326" s="36">
        <v>140</v>
      </c>
      <c r="C326" s="36">
        <v>44</v>
      </c>
    </row>
    <row r="327" spans="1:3" x14ac:dyDescent="0.2">
      <c r="A327" s="21" t="s">
        <v>4177</v>
      </c>
      <c r="B327" s="36">
        <v>140</v>
      </c>
      <c r="C327" s="36">
        <v>64</v>
      </c>
    </row>
    <row r="328" spans="1:3" x14ac:dyDescent="0.2">
      <c r="A328" s="21" t="s">
        <v>4201</v>
      </c>
      <c r="B328" s="36">
        <v>140</v>
      </c>
      <c r="C328" s="36">
        <v>72</v>
      </c>
    </row>
    <row r="329" spans="1:3" x14ac:dyDescent="0.2">
      <c r="A329" s="21" t="s">
        <v>3276</v>
      </c>
      <c r="B329" s="36">
        <v>140</v>
      </c>
      <c r="C329" s="36">
        <v>54</v>
      </c>
    </row>
    <row r="330" spans="1:3" x14ac:dyDescent="0.2">
      <c r="A330" s="21" t="s">
        <v>4037</v>
      </c>
      <c r="B330" s="36">
        <v>140</v>
      </c>
      <c r="C330" s="36">
        <v>31</v>
      </c>
    </row>
    <row r="331" spans="1:3" x14ac:dyDescent="0.2">
      <c r="A331" s="21" t="s">
        <v>4179</v>
      </c>
      <c r="B331" s="36">
        <v>140</v>
      </c>
      <c r="C331" s="36">
        <v>61</v>
      </c>
    </row>
    <row r="332" spans="1:3" x14ac:dyDescent="0.2">
      <c r="A332" s="21" t="s">
        <v>4139</v>
      </c>
      <c r="B332" s="36">
        <v>140</v>
      </c>
      <c r="C332" s="36">
        <v>53</v>
      </c>
    </row>
    <row r="333" spans="1:3" x14ac:dyDescent="0.2">
      <c r="A333" s="21" t="s">
        <v>4074</v>
      </c>
      <c r="B333" s="36">
        <v>140</v>
      </c>
      <c r="C333" s="36">
        <v>43</v>
      </c>
    </row>
    <row r="334" spans="1:3" x14ac:dyDescent="0.2">
      <c r="A334" s="21" t="s">
        <v>4188</v>
      </c>
      <c r="B334" s="36">
        <v>140</v>
      </c>
      <c r="C334" s="36">
        <v>66</v>
      </c>
    </row>
    <row r="335" spans="1:3" x14ac:dyDescent="0.2">
      <c r="A335" s="21" t="s">
        <v>4125</v>
      </c>
      <c r="B335" s="36">
        <v>140</v>
      </c>
      <c r="C335" s="36">
        <v>54</v>
      </c>
    </row>
    <row r="336" spans="1:3" x14ac:dyDescent="0.2">
      <c r="A336" s="21" t="s">
        <v>4128</v>
      </c>
      <c r="B336" s="36">
        <v>140</v>
      </c>
      <c r="C336" s="36">
        <v>55</v>
      </c>
    </row>
    <row r="337" spans="1:3" x14ac:dyDescent="0.2">
      <c r="A337" s="21" t="s">
        <v>4362</v>
      </c>
      <c r="B337" s="36">
        <v>140</v>
      </c>
      <c r="C337" s="36">
        <v>37</v>
      </c>
    </row>
    <row r="338" spans="1:3" x14ac:dyDescent="0.2">
      <c r="A338" s="21" t="s">
        <v>4518</v>
      </c>
      <c r="B338" s="36">
        <v>140</v>
      </c>
      <c r="C338" s="36">
        <v>34</v>
      </c>
    </row>
    <row r="339" spans="1:3" x14ac:dyDescent="0.2">
      <c r="A339" s="21" t="s">
        <v>4153</v>
      </c>
      <c r="B339" s="36">
        <v>140</v>
      </c>
      <c r="C339" s="36">
        <v>58</v>
      </c>
    </row>
    <row r="340" spans="1:3" x14ac:dyDescent="0.2">
      <c r="A340" s="21" t="s">
        <v>4024</v>
      </c>
      <c r="B340" s="36">
        <v>140</v>
      </c>
      <c r="C340" s="36">
        <v>32</v>
      </c>
    </row>
    <row r="341" spans="1:3" x14ac:dyDescent="0.2">
      <c r="A341" s="21" t="s">
        <v>4408</v>
      </c>
      <c r="B341" s="36">
        <v>140</v>
      </c>
      <c r="C341" s="36">
        <v>31</v>
      </c>
    </row>
    <row r="342" spans="1:3" x14ac:dyDescent="0.2">
      <c r="A342" s="21" t="s">
        <v>4053</v>
      </c>
      <c r="B342" s="36">
        <v>140</v>
      </c>
      <c r="C342" s="36">
        <v>39</v>
      </c>
    </row>
    <row r="343" spans="1:3" x14ac:dyDescent="0.2">
      <c r="A343" s="21" t="s">
        <v>4151</v>
      </c>
      <c r="B343" s="36">
        <v>140</v>
      </c>
      <c r="C343" s="36">
        <v>56</v>
      </c>
    </row>
    <row r="344" spans="1:3" x14ac:dyDescent="0.2">
      <c r="A344" s="21" t="s">
        <v>4199</v>
      </c>
      <c r="B344" s="36">
        <v>140</v>
      </c>
      <c r="C344" s="36">
        <v>72</v>
      </c>
    </row>
    <row r="345" spans="1:3" x14ac:dyDescent="0.2">
      <c r="A345" s="21" t="s">
        <v>4050</v>
      </c>
      <c r="B345" s="36">
        <v>140</v>
      </c>
      <c r="C345" s="36">
        <v>40</v>
      </c>
    </row>
    <row r="346" spans="1:3" x14ac:dyDescent="0.2">
      <c r="A346" s="21" t="s">
        <v>4200</v>
      </c>
      <c r="B346" s="36">
        <v>140</v>
      </c>
      <c r="C346" s="36">
        <v>72</v>
      </c>
    </row>
    <row r="347" spans="1:3" x14ac:dyDescent="0.2">
      <c r="A347" s="21" t="s">
        <v>3262</v>
      </c>
      <c r="B347" s="36">
        <v>140</v>
      </c>
      <c r="C347" s="36">
        <v>47</v>
      </c>
    </row>
    <row r="348" spans="1:3" x14ac:dyDescent="0.2">
      <c r="A348" s="21" t="s">
        <v>2820</v>
      </c>
      <c r="B348" s="36">
        <v>140</v>
      </c>
      <c r="C348" s="36">
        <v>51</v>
      </c>
    </row>
    <row r="349" spans="1:3" x14ac:dyDescent="0.2">
      <c r="A349" s="21" t="s">
        <v>2562</v>
      </c>
      <c r="B349" s="36">
        <v>140</v>
      </c>
      <c r="C349" s="36">
        <v>44</v>
      </c>
    </row>
    <row r="350" spans="1:3" x14ac:dyDescent="0.2">
      <c r="A350" s="21" t="s">
        <v>3175</v>
      </c>
      <c r="B350" s="36">
        <v>140</v>
      </c>
      <c r="C350" s="36">
        <v>63</v>
      </c>
    </row>
    <row r="351" spans="1:3" x14ac:dyDescent="0.2">
      <c r="A351" s="21" t="s">
        <v>4165</v>
      </c>
      <c r="B351" s="36">
        <v>140</v>
      </c>
      <c r="C351" s="36">
        <v>53</v>
      </c>
    </row>
    <row r="352" spans="1:3" x14ac:dyDescent="0.2">
      <c r="A352" s="21" t="s">
        <v>2813</v>
      </c>
      <c r="B352" s="36">
        <v>140</v>
      </c>
      <c r="C352" s="36">
        <v>56</v>
      </c>
    </row>
    <row r="353" spans="1:3" x14ac:dyDescent="0.2">
      <c r="A353" s="21" t="s">
        <v>3330</v>
      </c>
      <c r="B353" s="36">
        <v>140</v>
      </c>
      <c r="C353" s="36">
        <v>44</v>
      </c>
    </row>
    <row r="354" spans="1:3" x14ac:dyDescent="0.2">
      <c r="A354" s="21" t="s">
        <v>4057</v>
      </c>
      <c r="B354" s="36">
        <v>140</v>
      </c>
      <c r="C354" s="36">
        <v>38</v>
      </c>
    </row>
    <row r="355" spans="1:3" x14ac:dyDescent="0.2">
      <c r="A355" s="21" t="s">
        <v>4152</v>
      </c>
      <c r="B355" s="36">
        <v>140</v>
      </c>
      <c r="C355" s="36">
        <v>59</v>
      </c>
    </row>
    <row r="356" spans="1:3" x14ac:dyDescent="0.2">
      <c r="A356" s="21" t="s">
        <v>4171</v>
      </c>
      <c r="B356" s="36">
        <v>140</v>
      </c>
      <c r="C356" s="36">
        <v>61</v>
      </c>
    </row>
    <row r="357" spans="1:3" x14ac:dyDescent="0.2">
      <c r="A357" s="21" t="s">
        <v>4031</v>
      </c>
      <c r="B357" s="36">
        <v>140</v>
      </c>
      <c r="C357" s="36">
        <v>34</v>
      </c>
    </row>
    <row r="358" spans="1:3" x14ac:dyDescent="0.2">
      <c r="A358" s="21" t="s">
        <v>3063</v>
      </c>
      <c r="B358" s="36">
        <v>140</v>
      </c>
      <c r="C358" s="36">
        <v>68</v>
      </c>
    </row>
    <row r="359" spans="1:3" x14ac:dyDescent="0.2">
      <c r="A359" s="21" t="s">
        <v>4043</v>
      </c>
      <c r="B359" s="36">
        <v>140</v>
      </c>
      <c r="C359" s="36">
        <v>37</v>
      </c>
    </row>
    <row r="360" spans="1:3" x14ac:dyDescent="0.2">
      <c r="A360" s="21" t="s">
        <v>4103</v>
      </c>
      <c r="B360" s="36">
        <v>140</v>
      </c>
      <c r="C360" s="36">
        <v>47</v>
      </c>
    </row>
    <row r="361" spans="1:3" x14ac:dyDescent="0.2">
      <c r="A361" s="21" t="s">
        <v>4197</v>
      </c>
      <c r="B361" s="36">
        <v>140</v>
      </c>
      <c r="C361" s="36">
        <v>72</v>
      </c>
    </row>
    <row r="362" spans="1:3" x14ac:dyDescent="0.2">
      <c r="A362" s="21" t="s">
        <v>2930</v>
      </c>
      <c r="B362" s="36">
        <v>140</v>
      </c>
      <c r="C362" s="36">
        <v>37</v>
      </c>
    </row>
    <row r="363" spans="1:3" x14ac:dyDescent="0.2">
      <c r="A363" s="21" t="s">
        <v>4049</v>
      </c>
      <c r="B363" s="36">
        <v>140</v>
      </c>
      <c r="C363" s="36">
        <v>39</v>
      </c>
    </row>
    <row r="364" spans="1:3" x14ac:dyDescent="0.2">
      <c r="A364" s="21" t="s">
        <v>3249</v>
      </c>
      <c r="B364" s="36">
        <v>140</v>
      </c>
      <c r="C364" s="36">
        <v>35</v>
      </c>
    </row>
    <row r="365" spans="1:3" x14ac:dyDescent="0.2">
      <c r="A365" s="21" t="s">
        <v>4066</v>
      </c>
      <c r="B365" s="36">
        <v>140</v>
      </c>
      <c r="C365" s="36">
        <v>43</v>
      </c>
    </row>
    <row r="366" spans="1:3" x14ac:dyDescent="0.2">
      <c r="A366" s="21" t="s">
        <v>4070</v>
      </c>
      <c r="B366" s="36">
        <v>140</v>
      </c>
      <c r="C366" s="36">
        <v>43</v>
      </c>
    </row>
    <row r="367" spans="1:3" x14ac:dyDescent="0.2">
      <c r="A367" s="21" t="s">
        <v>4039</v>
      </c>
      <c r="B367" s="36">
        <v>140</v>
      </c>
      <c r="C367" s="36">
        <v>39</v>
      </c>
    </row>
    <row r="368" spans="1:3" x14ac:dyDescent="0.2">
      <c r="A368" s="21" t="s">
        <v>4091</v>
      </c>
      <c r="B368" s="36">
        <v>140</v>
      </c>
      <c r="C368" s="36">
        <v>48</v>
      </c>
    </row>
    <row r="369" spans="1:3" x14ac:dyDescent="0.2">
      <c r="A369" s="21" t="s">
        <v>4116</v>
      </c>
      <c r="B369" s="36">
        <v>140</v>
      </c>
      <c r="C369" s="36">
        <v>48</v>
      </c>
    </row>
    <row r="370" spans="1:3" x14ac:dyDescent="0.2">
      <c r="A370" s="21" t="s">
        <v>4075</v>
      </c>
      <c r="B370" s="36">
        <v>140</v>
      </c>
      <c r="C370" s="36">
        <v>41</v>
      </c>
    </row>
    <row r="371" spans="1:3" x14ac:dyDescent="0.2">
      <c r="A371" s="21" t="s">
        <v>4198</v>
      </c>
      <c r="B371" s="36">
        <v>140</v>
      </c>
      <c r="C371" s="36">
        <v>74</v>
      </c>
    </row>
    <row r="372" spans="1:3" x14ac:dyDescent="0.2">
      <c r="A372" s="21" t="s">
        <v>3098</v>
      </c>
      <c r="B372" s="36">
        <v>140</v>
      </c>
      <c r="C372" s="36">
        <v>61</v>
      </c>
    </row>
    <row r="373" spans="1:3" x14ac:dyDescent="0.2">
      <c r="A373" s="21" t="s">
        <v>3340</v>
      </c>
      <c r="B373" s="36">
        <v>140</v>
      </c>
      <c r="C373" s="36">
        <v>39</v>
      </c>
    </row>
    <row r="374" spans="1:3" x14ac:dyDescent="0.2">
      <c r="A374" s="21" t="s">
        <v>2800</v>
      </c>
      <c r="B374" s="36">
        <v>140</v>
      </c>
      <c r="C374" s="36">
        <v>76</v>
      </c>
    </row>
    <row r="375" spans="1:3" x14ac:dyDescent="0.2">
      <c r="A375" s="21" t="s">
        <v>4180</v>
      </c>
      <c r="B375" s="36">
        <v>140</v>
      </c>
      <c r="C375" s="36">
        <v>65</v>
      </c>
    </row>
    <row r="376" spans="1:3" x14ac:dyDescent="0.2">
      <c r="A376" s="21" t="s">
        <v>4096</v>
      </c>
      <c r="B376" s="36">
        <v>140</v>
      </c>
      <c r="C376" s="36">
        <v>47</v>
      </c>
    </row>
    <row r="377" spans="1:3" x14ac:dyDescent="0.2">
      <c r="A377" s="21" t="s">
        <v>4119</v>
      </c>
      <c r="B377" s="36">
        <v>140</v>
      </c>
      <c r="C377" s="36">
        <v>48</v>
      </c>
    </row>
    <row r="378" spans="1:3" x14ac:dyDescent="0.2">
      <c r="A378" s="21" t="s">
        <v>4144</v>
      </c>
      <c r="B378" s="36">
        <v>140</v>
      </c>
      <c r="C378" s="36">
        <v>58</v>
      </c>
    </row>
    <row r="379" spans="1:3" x14ac:dyDescent="0.2">
      <c r="A379" s="21" t="s">
        <v>4085</v>
      </c>
      <c r="B379" s="36">
        <v>140</v>
      </c>
      <c r="C379" s="36">
        <v>42</v>
      </c>
    </row>
    <row r="380" spans="1:3" x14ac:dyDescent="0.2">
      <c r="A380" s="21" t="s">
        <v>4134</v>
      </c>
      <c r="B380" s="36">
        <v>140</v>
      </c>
      <c r="C380" s="36">
        <v>52</v>
      </c>
    </row>
    <row r="381" spans="1:3" x14ac:dyDescent="0.2">
      <c r="A381" s="21" t="s">
        <v>4046</v>
      </c>
      <c r="B381" s="36">
        <v>140</v>
      </c>
      <c r="C381" s="36">
        <v>40</v>
      </c>
    </row>
    <row r="382" spans="1:3" x14ac:dyDescent="0.2">
      <c r="A382" s="21" t="s">
        <v>2780</v>
      </c>
      <c r="B382" s="36">
        <v>140</v>
      </c>
      <c r="C382" s="36">
        <v>47</v>
      </c>
    </row>
    <row r="383" spans="1:3" x14ac:dyDescent="0.2">
      <c r="A383" s="21" t="s">
        <v>4163</v>
      </c>
      <c r="B383" s="36">
        <v>140</v>
      </c>
      <c r="C383" s="36">
        <v>56</v>
      </c>
    </row>
    <row r="384" spans="1:3" x14ac:dyDescent="0.2">
      <c r="A384" s="21" t="s">
        <v>4021</v>
      </c>
      <c r="B384" s="36">
        <v>140</v>
      </c>
      <c r="C384" s="36">
        <v>33</v>
      </c>
    </row>
    <row r="385" spans="1:3" x14ac:dyDescent="0.2">
      <c r="A385" s="21" t="s">
        <v>4170</v>
      </c>
      <c r="B385" s="36">
        <v>140</v>
      </c>
      <c r="C385" s="36">
        <v>65</v>
      </c>
    </row>
    <row r="386" spans="1:3" x14ac:dyDescent="0.2">
      <c r="A386" s="21" t="s">
        <v>4079</v>
      </c>
      <c r="B386" s="36">
        <v>140</v>
      </c>
      <c r="C386" s="36">
        <v>44</v>
      </c>
    </row>
    <row r="387" spans="1:3" x14ac:dyDescent="0.2">
      <c r="A387" s="21" t="s">
        <v>4160</v>
      </c>
      <c r="B387" s="36">
        <v>140</v>
      </c>
      <c r="C387" s="36">
        <v>57</v>
      </c>
    </row>
    <row r="388" spans="1:3" x14ac:dyDescent="0.2">
      <c r="A388" s="21" t="s">
        <v>3024</v>
      </c>
      <c r="B388" s="36">
        <v>140</v>
      </c>
      <c r="C388" s="36">
        <v>70</v>
      </c>
    </row>
    <row r="389" spans="1:3" x14ac:dyDescent="0.2">
      <c r="A389" s="21" t="s">
        <v>2725</v>
      </c>
      <c r="B389" s="36">
        <v>140</v>
      </c>
      <c r="C389" s="36">
        <v>76</v>
      </c>
    </row>
    <row r="390" spans="1:3" x14ac:dyDescent="0.2">
      <c r="A390" s="21" t="s">
        <v>3040</v>
      </c>
      <c r="B390" s="36">
        <v>140</v>
      </c>
      <c r="C390" s="36">
        <v>36</v>
      </c>
    </row>
    <row r="391" spans="1:3" x14ac:dyDescent="0.2">
      <c r="A391" s="21" t="s">
        <v>4167</v>
      </c>
      <c r="B391" s="36">
        <v>140</v>
      </c>
      <c r="C391" s="36">
        <v>61</v>
      </c>
    </row>
    <row r="392" spans="1:3" x14ac:dyDescent="0.2">
      <c r="A392" s="21" t="s">
        <v>3228</v>
      </c>
      <c r="B392" s="36">
        <v>140</v>
      </c>
      <c r="C392" s="36">
        <v>40</v>
      </c>
    </row>
    <row r="393" spans="1:3" x14ac:dyDescent="0.2">
      <c r="A393" s="21" t="s">
        <v>3008</v>
      </c>
      <c r="B393" s="36">
        <v>140</v>
      </c>
      <c r="C393" s="36">
        <v>64</v>
      </c>
    </row>
    <row r="394" spans="1:3" x14ac:dyDescent="0.2">
      <c r="A394" s="21" t="s">
        <v>4030</v>
      </c>
      <c r="B394" s="36">
        <v>140</v>
      </c>
      <c r="C394" s="36">
        <v>33</v>
      </c>
    </row>
    <row r="395" spans="1:3" x14ac:dyDescent="0.2">
      <c r="A395" s="21" t="s">
        <v>4157</v>
      </c>
      <c r="B395" s="36">
        <v>140</v>
      </c>
      <c r="C395" s="36">
        <v>56</v>
      </c>
    </row>
    <row r="396" spans="1:3" x14ac:dyDescent="0.2">
      <c r="A396" s="21" t="s">
        <v>4060</v>
      </c>
      <c r="B396" s="36">
        <v>140</v>
      </c>
      <c r="C396" s="36">
        <v>36</v>
      </c>
    </row>
    <row r="397" spans="1:3" x14ac:dyDescent="0.2">
      <c r="A397" s="21" t="s">
        <v>4058</v>
      </c>
      <c r="B397" s="36">
        <v>140</v>
      </c>
      <c r="C397" s="36">
        <v>37</v>
      </c>
    </row>
    <row r="398" spans="1:3" x14ac:dyDescent="0.2">
      <c r="A398" s="21" t="s">
        <v>4099</v>
      </c>
      <c r="B398" s="36">
        <v>140</v>
      </c>
      <c r="C398" s="36">
        <v>46</v>
      </c>
    </row>
    <row r="399" spans="1:3" x14ac:dyDescent="0.2">
      <c r="A399" s="21" t="s">
        <v>4072</v>
      </c>
      <c r="B399" s="36">
        <v>140</v>
      </c>
      <c r="C399" s="36">
        <v>45</v>
      </c>
    </row>
    <row r="400" spans="1:3" x14ac:dyDescent="0.2">
      <c r="A400" s="21" t="s">
        <v>4122</v>
      </c>
      <c r="B400" s="36">
        <v>140</v>
      </c>
      <c r="C400" s="36">
        <v>55</v>
      </c>
    </row>
    <row r="401" spans="1:3" x14ac:dyDescent="0.2">
      <c r="A401" s="21" t="s">
        <v>4089</v>
      </c>
      <c r="B401" s="36">
        <v>140</v>
      </c>
      <c r="C401" s="36">
        <v>46</v>
      </c>
    </row>
    <row r="402" spans="1:3" x14ac:dyDescent="0.2">
      <c r="A402" s="21" t="s">
        <v>4140</v>
      </c>
      <c r="B402" s="36">
        <v>140</v>
      </c>
      <c r="C402" s="36">
        <v>55</v>
      </c>
    </row>
    <row r="403" spans="1:3" x14ac:dyDescent="0.2">
      <c r="A403" s="21" t="s">
        <v>2972</v>
      </c>
      <c r="B403" s="36">
        <v>140</v>
      </c>
      <c r="C403" s="36">
        <v>36</v>
      </c>
    </row>
    <row r="404" spans="1:3" x14ac:dyDescent="0.2">
      <c r="A404" s="21" t="s">
        <v>4023</v>
      </c>
      <c r="B404" s="36">
        <v>140</v>
      </c>
      <c r="C404" s="36">
        <v>33</v>
      </c>
    </row>
    <row r="405" spans="1:3" x14ac:dyDescent="0.2">
      <c r="A405" s="21" t="s">
        <v>4112</v>
      </c>
      <c r="B405" s="36">
        <v>140</v>
      </c>
      <c r="C405" s="36">
        <v>48</v>
      </c>
    </row>
    <row r="406" spans="1:3" x14ac:dyDescent="0.2">
      <c r="A406" s="21" t="s">
        <v>4088</v>
      </c>
      <c r="B406" s="36">
        <v>140</v>
      </c>
      <c r="C406" s="36">
        <v>47</v>
      </c>
    </row>
    <row r="407" spans="1:3" x14ac:dyDescent="0.2">
      <c r="A407" s="21" t="s">
        <v>4113</v>
      </c>
      <c r="B407" s="36">
        <v>140</v>
      </c>
      <c r="C407" s="36">
        <v>47</v>
      </c>
    </row>
    <row r="408" spans="1:3" x14ac:dyDescent="0.2">
      <c r="A408" s="21" t="s">
        <v>3134</v>
      </c>
      <c r="B408" s="36">
        <v>140</v>
      </c>
      <c r="C408" s="36">
        <v>69</v>
      </c>
    </row>
    <row r="409" spans="1:3" x14ac:dyDescent="0.2">
      <c r="A409" s="21" t="s">
        <v>4041</v>
      </c>
      <c r="B409" s="36">
        <v>140</v>
      </c>
      <c r="C409" s="36">
        <v>39</v>
      </c>
    </row>
    <row r="410" spans="1:3" x14ac:dyDescent="0.2">
      <c r="A410" s="21" t="s">
        <v>4147</v>
      </c>
      <c r="B410" s="36">
        <v>140</v>
      </c>
      <c r="C410" s="36">
        <v>58</v>
      </c>
    </row>
    <row r="411" spans="1:3" x14ac:dyDescent="0.2">
      <c r="A411" s="21" t="s">
        <v>4124</v>
      </c>
      <c r="B411" s="36">
        <v>140</v>
      </c>
      <c r="C411" s="36">
        <v>53</v>
      </c>
    </row>
    <row r="412" spans="1:3" x14ac:dyDescent="0.2">
      <c r="A412" s="21" t="s">
        <v>3196</v>
      </c>
      <c r="B412" s="36">
        <v>140</v>
      </c>
      <c r="C412" s="36">
        <v>55</v>
      </c>
    </row>
    <row r="413" spans="1:3" x14ac:dyDescent="0.2">
      <c r="A413" s="21" t="s">
        <v>4186</v>
      </c>
      <c r="B413" s="36">
        <v>140</v>
      </c>
      <c r="C413" s="36">
        <v>67</v>
      </c>
    </row>
    <row r="414" spans="1:3" x14ac:dyDescent="0.2">
      <c r="A414" s="21" t="s">
        <v>4018</v>
      </c>
      <c r="B414" s="36">
        <v>140</v>
      </c>
      <c r="C414" s="36">
        <v>33</v>
      </c>
    </row>
    <row r="415" spans="1:3" x14ac:dyDescent="0.2">
      <c r="A415" s="21" t="s">
        <v>4095</v>
      </c>
      <c r="B415" s="36">
        <v>140</v>
      </c>
      <c r="C415" s="36">
        <v>49</v>
      </c>
    </row>
    <row r="416" spans="1:3" x14ac:dyDescent="0.2">
      <c r="A416" s="21" t="s">
        <v>3197</v>
      </c>
      <c r="B416" s="36">
        <v>140</v>
      </c>
      <c r="C416" s="36">
        <v>54</v>
      </c>
    </row>
    <row r="417" spans="1:3" x14ac:dyDescent="0.2">
      <c r="A417" s="21" t="s">
        <v>4078</v>
      </c>
      <c r="B417" s="36">
        <v>140</v>
      </c>
      <c r="C417" s="36">
        <v>42</v>
      </c>
    </row>
    <row r="418" spans="1:3" x14ac:dyDescent="0.2">
      <c r="A418" s="21" t="s">
        <v>4133</v>
      </c>
      <c r="B418" s="36">
        <v>140</v>
      </c>
      <c r="C418" s="36">
        <v>52</v>
      </c>
    </row>
    <row r="419" spans="1:3" x14ac:dyDescent="0.2">
      <c r="A419" s="21" t="s">
        <v>4028</v>
      </c>
      <c r="B419" s="36">
        <v>140</v>
      </c>
      <c r="C419" s="36">
        <v>32</v>
      </c>
    </row>
    <row r="420" spans="1:3" x14ac:dyDescent="0.2">
      <c r="A420" s="21" t="s">
        <v>4195</v>
      </c>
      <c r="B420" s="36">
        <v>140</v>
      </c>
      <c r="C420" s="36">
        <v>72</v>
      </c>
    </row>
    <row r="421" spans="1:3" x14ac:dyDescent="0.2">
      <c r="A421" s="21" t="s">
        <v>3288</v>
      </c>
      <c r="B421" s="36">
        <v>140</v>
      </c>
      <c r="C421" s="36">
        <v>52</v>
      </c>
    </row>
    <row r="422" spans="1:3" x14ac:dyDescent="0.2">
      <c r="A422" s="21" t="s">
        <v>4073</v>
      </c>
      <c r="B422" s="36">
        <v>140</v>
      </c>
      <c r="C422" s="36">
        <v>41</v>
      </c>
    </row>
    <row r="423" spans="1:3" x14ac:dyDescent="0.2">
      <c r="A423" s="21" t="s">
        <v>4027</v>
      </c>
      <c r="B423" s="36">
        <v>140</v>
      </c>
      <c r="C423" s="36">
        <v>33</v>
      </c>
    </row>
    <row r="424" spans="1:3" x14ac:dyDescent="0.2">
      <c r="A424" s="21" t="s">
        <v>2977</v>
      </c>
      <c r="B424" s="36">
        <v>140</v>
      </c>
      <c r="C424" s="36">
        <v>64</v>
      </c>
    </row>
    <row r="425" spans="1:3" x14ac:dyDescent="0.2">
      <c r="A425" s="21" t="s">
        <v>4189</v>
      </c>
      <c r="B425" s="36">
        <v>140</v>
      </c>
      <c r="C425" s="36">
        <v>70</v>
      </c>
    </row>
    <row r="426" spans="1:3" x14ac:dyDescent="0.2">
      <c r="A426" s="21" t="s">
        <v>4145</v>
      </c>
      <c r="B426" s="36">
        <v>140</v>
      </c>
      <c r="C426" s="36">
        <v>57</v>
      </c>
    </row>
    <row r="427" spans="1:3" x14ac:dyDescent="0.2">
      <c r="A427" s="21" t="s">
        <v>4172</v>
      </c>
      <c r="B427" s="36">
        <v>140</v>
      </c>
      <c r="C427" s="36">
        <v>64</v>
      </c>
    </row>
    <row r="428" spans="1:3" x14ac:dyDescent="0.2">
      <c r="A428" s="21" t="s">
        <v>4150</v>
      </c>
      <c r="B428" s="36">
        <v>140</v>
      </c>
      <c r="C428" s="36">
        <v>56</v>
      </c>
    </row>
    <row r="429" spans="1:3" x14ac:dyDescent="0.2">
      <c r="A429" s="21" t="s">
        <v>3184</v>
      </c>
      <c r="B429" s="36">
        <v>140</v>
      </c>
      <c r="C429" s="36">
        <v>69</v>
      </c>
    </row>
    <row r="430" spans="1:3" x14ac:dyDescent="0.2">
      <c r="A430" s="21" t="s">
        <v>4062</v>
      </c>
      <c r="B430" s="36">
        <v>140</v>
      </c>
      <c r="C430" s="36">
        <v>43</v>
      </c>
    </row>
    <row r="431" spans="1:3" x14ac:dyDescent="0.2">
      <c r="A431" s="21" t="s">
        <v>4130</v>
      </c>
      <c r="B431" s="36">
        <v>140</v>
      </c>
      <c r="C431" s="36">
        <v>55</v>
      </c>
    </row>
    <row r="432" spans="1:3" x14ac:dyDescent="0.2">
      <c r="A432" s="21" t="s">
        <v>4107</v>
      </c>
      <c r="B432" s="36">
        <v>140</v>
      </c>
      <c r="C432" s="36">
        <v>50</v>
      </c>
    </row>
    <row r="433" spans="1:3" x14ac:dyDescent="0.2">
      <c r="A433" s="21" t="s">
        <v>4065</v>
      </c>
      <c r="B433" s="36">
        <v>140</v>
      </c>
      <c r="C433" s="36">
        <v>43</v>
      </c>
    </row>
    <row r="434" spans="1:3" x14ac:dyDescent="0.2">
      <c r="A434" s="21" t="s">
        <v>4063</v>
      </c>
      <c r="B434" s="36">
        <v>140</v>
      </c>
      <c r="C434" s="36">
        <v>45</v>
      </c>
    </row>
    <row r="435" spans="1:3" x14ac:dyDescent="0.2">
      <c r="A435" s="21" t="s">
        <v>4033</v>
      </c>
      <c r="B435" s="36">
        <v>140</v>
      </c>
      <c r="C435" s="36">
        <v>32</v>
      </c>
    </row>
    <row r="436" spans="1:3" x14ac:dyDescent="0.2">
      <c r="A436" s="21" t="s">
        <v>4067</v>
      </c>
      <c r="B436" s="36">
        <v>140</v>
      </c>
      <c r="C436" s="36">
        <v>43</v>
      </c>
    </row>
    <row r="437" spans="1:3" x14ac:dyDescent="0.2">
      <c r="A437" s="21" t="s">
        <v>2845</v>
      </c>
      <c r="B437" s="36">
        <v>133</v>
      </c>
      <c r="C437" s="36">
        <v>47</v>
      </c>
    </row>
    <row r="438" spans="1:3" x14ac:dyDescent="0.2">
      <c r="A438" s="21" t="s">
        <v>2653</v>
      </c>
      <c r="B438" s="36">
        <v>133</v>
      </c>
      <c r="C438" s="36">
        <v>70</v>
      </c>
    </row>
    <row r="439" spans="1:3" x14ac:dyDescent="0.2">
      <c r="A439" s="21" t="s">
        <v>2621</v>
      </c>
      <c r="B439" s="36">
        <v>133</v>
      </c>
      <c r="C439" s="36">
        <v>66</v>
      </c>
    </row>
    <row r="440" spans="1:3" x14ac:dyDescent="0.2">
      <c r="A440" s="21" t="s">
        <v>3221</v>
      </c>
      <c r="B440" s="36">
        <v>133</v>
      </c>
      <c r="C440" s="36">
        <v>49</v>
      </c>
    </row>
    <row r="441" spans="1:3" x14ac:dyDescent="0.2">
      <c r="A441" s="21" t="s">
        <v>4371</v>
      </c>
      <c r="B441" s="36">
        <v>126</v>
      </c>
      <c r="C441" s="36">
        <v>32</v>
      </c>
    </row>
    <row r="442" spans="1:3" x14ac:dyDescent="0.2">
      <c r="A442" s="21" t="s">
        <v>2681</v>
      </c>
      <c r="B442" s="36">
        <v>126</v>
      </c>
      <c r="C442" s="36">
        <v>54</v>
      </c>
    </row>
    <row r="443" spans="1:3" x14ac:dyDescent="0.2">
      <c r="A443" s="21" t="s">
        <v>2564</v>
      </c>
      <c r="B443" s="36">
        <v>126</v>
      </c>
      <c r="C443" s="36">
        <v>38</v>
      </c>
    </row>
    <row r="444" spans="1:3" x14ac:dyDescent="0.2">
      <c r="A444" s="21" t="s">
        <v>2649</v>
      </c>
      <c r="B444" s="36">
        <v>126</v>
      </c>
      <c r="C444" s="36">
        <v>38</v>
      </c>
    </row>
    <row r="445" spans="1:3" x14ac:dyDescent="0.2">
      <c r="A445" s="21" t="s">
        <v>2520</v>
      </c>
      <c r="B445" s="36">
        <v>126</v>
      </c>
      <c r="C445" s="36">
        <v>42</v>
      </c>
    </row>
    <row r="446" spans="1:3" x14ac:dyDescent="0.2">
      <c r="A446" s="21" t="s">
        <v>2604</v>
      </c>
      <c r="B446" s="36">
        <v>126</v>
      </c>
      <c r="C446" s="36">
        <v>37</v>
      </c>
    </row>
    <row r="447" spans="1:3" x14ac:dyDescent="0.2">
      <c r="A447" s="21" t="s">
        <v>2594</v>
      </c>
      <c r="B447" s="36">
        <v>126</v>
      </c>
      <c r="C447" s="36">
        <v>36</v>
      </c>
    </row>
    <row r="448" spans="1:3" x14ac:dyDescent="0.2">
      <c r="A448" s="21" t="s">
        <v>2579</v>
      </c>
      <c r="B448" s="36">
        <v>119</v>
      </c>
      <c r="C448" s="36">
        <v>64</v>
      </c>
    </row>
    <row r="449" spans="1:3" x14ac:dyDescent="0.2">
      <c r="A449" s="21" t="s">
        <v>2581</v>
      </c>
      <c r="B449" s="36">
        <v>119</v>
      </c>
      <c r="C449" s="36">
        <v>36</v>
      </c>
    </row>
    <row r="450" spans="1:3" x14ac:dyDescent="0.2">
      <c r="A450" s="21" t="s">
        <v>2532</v>
      </c>
      <c r="B450" s="36">
        <v>119</v>
      </c>
      <c r="C450" s="36">
        <v>38</v>
      </c>
    </row>
    <row r="451" spans="1:3" x14ac:dyDescent="0.2">
      <c r="A451" s="21" t="s">
        <v>4363</v>
      </c>
      <c r="B451" s="36">
        <v>112</v>
      </c>
      <c r="C451" s="36">
        <v>36</v>
      </c>
    </row>
    <row r="452" spans="1:3" x14ac:dyDescent="0.2">
      <c r="A452" s="21" t="s">
        <v>2945</v>
      </c>
      <c r="B452" s="36">
        <v>112</v>
      </c>
      <c r="C452" s="36">
        <v>50</v>
      </c>
    </row>
    <row r="453" spans="1:3" x14ac:dyDescent="0.2">
      <c r="A453" s="21" t="s">
        <v>4364</v>
      </c>
      <c r="B453" s="36">
        <v>112</v>
      </c>
      <c r="C453" s="36">
        <v>40</v>
      </c>
    </row>
    <row r="454" spans="1:3" x14ac:dyDescent="0.2">
      <c r="A454" s="21" t="s">
        <v>2856</v>
      </c>
      <c r="B454" s="36">
        <v>105</v>
      </c>
      <c r="C454" s="36">
        <v>65</v>
      </c>
    </row>
    <row r="455" spans="1:3" x14ac:dyDescent="0.2">
      <c r="A455" s="21" t="s">
        <v>3266</v>
      </c>
      <c r="B455" s="36">
        <v>105</v>
      </c>
      <c r="C455" s="36">
        <v>34</v>
      </c>
    </row>
    <row r="456" spans="1:3" x14ac:dyDescent="0.2">
      <c r="A456" s="21" t="s">
        <v>2941</v>
      </c>
      <c r="B456" s="36">
        <v>105</v>
      </c>
      <c r="C456" s="36">
        <v>65</v>
      </c>
    </row>
    <row r="457" spans="1:3" x14ac:dyDescent="0.2">
      <c r="A457" s="21" t="s">
        <v>3270</v>
      </c>
      <c r="B457" s="36">
        <v>105</v>
      </c>
      <c r="C457" s="36">
        <v>58</v>
      </c>
    </row>
    <row r="458" spans="1:3" x14ac:dyDescent="0.2">
      <c r="A458" s="21" t="s">
        <v>3267</v>
      </c>
      <c r="B458" s="36">
        <v>105</v>
      </c>
      <c r="C458" s="36">
        <v>70</v>
      </c>
    </row>
    <row r="459" spans="1:3" x14ac:dyDescent="0.2">
      <c r="A459" s="21" t="s">
        <v>3275</v>
      </c>
      <c r="B459" s="36">
        <v>105</v>
      </c>
      <c r="C459" s="36">
        <v>49</v>
      </c>
    </row>
    <row r="460" spans="1:3" x14ac:dyDescent="0.2">
      <c r="A460" s="21" t="s">
        <v>3105</v>
      </c>
      <c r="B460" s="36">
        <v>105</v>
      </c>
      <c r="C460" s="36">
        <v>72</v>
      </c>
    </row>
    <row r="461" spans="1:3" x14ac:dyDescent="0.2">
      <c r="A461" s="21" t="s">
        <v>2869</v>
      </c>
      <c r="B461" s="36">
        <v>105</v>
      </c>
      <c r="C461" s="36">
        <v>42</v>
      </c>
    </row>
    <row r="462" spans="1:3" x14ac:dyDescent="0.2">
      <c r="A462" s="21" t="s">
        <v>2850</v>
      </c>
      <c r="B462" s="36">
        <v>105</v>
      </c>
      <c r="C462" s="36">
        <v>52</v>
      </c>
    </row>
    <row r="463" spans="1:3" x14ac:dyDescent="0.2">
      <c r="A463" s="21" t="s">
        <v>3271</v>
      </c>
      <c r="B463" s="36">
        <v>105</v>
      </c>
      <c r="C463" s="36">
        <v>43</v>
      </c>
    </row>
    <row r="464" spans="1:3" x14ac:dyDescent="0.2">
      <c r="A464" s="21" t="s">
        <v>3238</v>
      </c>
      <c r="B464" s="36">
        <v>105</v>
      </c>
      <c r="C464" s="36">
        <v>50</v>
      </c>
    </row>
    <row r="465" spans="1:3" x14ac:dyDescent="0.2">
      <c r="A465" s="21" t="s">
        <v>3241</v>
      </c>
      <c r="B465" s="36">
        <v>105</v>
      </c>
      <c r="C465" s="36">
        <v>33</v>
      </c>
    </row>
    <row r="466" spans="1:3" x14ac:dyDescent="0.2">
      <c r="A466" s="21" t="s">
        <v>3162</v>
      </c>
      <c r="B466" s="36">
        <v>105</v>
      </c>
      <c r="C466" s="36">
        <v>44</v>
      </c>
    </row>
    <row r="467" spans="1:3" x14ac:dyDescent="0.2">
      <c r="A467" s="21" t="s">
        <v>3169</v>
      </c>
      <c r="B467" s="36">
        <v>105</v>
      </c>
      <c r="C467" s="36">
        <v>56</v>
      </c>
    </row>
    <row r="468" spans="1:3" x14ac:dyDescent="0.2">
      <c r="A468" s="21" t="s">
        <v>3237</v>
      </c>
      <c r="B468" s="36">
        <v>105</v>
      </c>
      <c r="C468" s="36">
        <v>34</v>
      </c>
    </row>
    <row r="469" spans="1:3" x14ac:dyDescent="0.2">
      <c r="A469" s="21" t="s">
        <v>3097</v>
      </c>
      <c r="B469" s="36">
        <v>105</v>
      </c>
      <c r="C469" s="36">
        <v>33</v>
      </c>
    </row>
    <row r="470" spans="1:3" x14ac:dyDescent="0.2">
      <c r="A470" s="21" t="s">
        <v>2809</v>
      </c>
      <c r="B470" s="36">
        <v>105</v>
      </c>
      <c r="C470" s="36">
        <v>51</v>
      </c>
    </row>
    <row r="471" spans="1:3" x14ac:dyDescent="0.2">
      <c r="A471" s="21" t="s">
        <v>3242</v>
      </c>
      <c r="B471" s="36">
        <v>105</v>
      </c>
      <c r="C471" s="36">
        <v>46</v>
      </c>
    </row>
    <row r="472" spans="1:3" x14ac:dyDescent="0.2">
      <c r="A472" s="21" t="s">
        <v>2811</v>
      </c>
      <c r="B472" s="36">
        <v>105</v>
      </c>
      <c r="C472" s="36">
        <v>62</v>
      </c>
    </row>
    <row r="473" spans="1:3" x14ac:dyDescent="0.2">
      <c r="A473" s="21" t="s">
        <v>3239</v>
      </c>
      <c r="B473" s="36">
        <v>105</v>
      </c>
      <c r="C473" s="36">
        <v>66</v>
      </c>
    </row>
    <row r="474" spans="1:3" x14ac:dyDescent="0.2">
      <c r="A474" s="21" t="s">
        <v>2792</v>
      </c>
      <c r="B474" s="36">
        <v>105</v>
      </c>
      <c r="C474" s="36">
        <v>62</v>
      </c>
    </row>
    <row r="475" spans="1:3" x14ac:dyDescent="0.2">
      <c r="A475" s="21" t="s">
        <v>3243</v>
      </c>
      <c r="B475" s="36">
        <v>105</v>
      </c>
      <c r="C475" s="36">
        <v>41</v>
      </c>
    </row>
    <row r="476" spans="1:3" x14ac:dyDescent="0.2">
      <c r="A476" s="21" t="s">
        <v>2826</v>
      </c>
      <c r="B476" s="36">
        <v>105</v>
      </c>
      <c r="C476" s="36">
        <v>56</v>
      </c>
    </row>
    <row r="477" spans="1:3" x14ac:dyDescent="0.2">
      <c r="A477" s="21" t="s">
        <v>2836</v>
      </c>
      <c r="B477" s="36">
        <v>105</v>
      </c>
      <c r="C477" s="36">
        <v>51</v>
      </c>
    </row>
    <row r="478" spans="1:3" x14ac:dyDescent="0.2">
      <c r="A478" s="21" t="s">
        <v>2928</v>
      </c>
      <c r="B478" s="36">
        <v>105</v>
      </c>
      <c r="C478" s="36">
        <v>56</v>
      </c>
    </row>
    <row r="479" spans="1:3" x14ac:dyDescent="0.2">
      <c r="A479" s="21" t="s">
        <v>3244</v>
      </c>
      <c r="B479" s="36">
        <v>105</v>
      </c>
      <c r="C479" s="36">
        <v>46</v>
      </c>
    </row>
    <row r="480" spans="1:3" x14ac:dyDescent="0.2">
      <c r="A480" s="21" t="s">
        <v>2804</v>
      </c>
      <c r="B480" s="36">
        <v>105</v>
      </c>
      <c r="C480" s="36">
        <v>60</v>
      </c>
    </row>
    <row r="481" spans="1:3" x14ac:dyDescent="0.2">
      <c r="A481" s="21" t="s">
        <v>2651</v>
      </c>
      <c r="B481" s="36">
        <v>105</v>
      </c>
      <c r="C481" s="36">
        <v>50</v>
      </c>
    </row>
    <row r="482" spans="1:3" x14ac:dyDescent="0.2">
      <c r="A482" s="21" t="s">
        <v>3236</v>
      </c>
      <c r="B482" s="36">
        <v>105</v>
      </c>
      <c r="C482" s="36">
        <v>55</v>
      </c>
    </row>
    <row r="483" spans="1:3" x14ac:dyDescent="0.2">
      <c r="A483" s="21" t="s">
        <v>3235</v>
      </c>
      <c r="B483" s="36">
        <v>105</v>
      </c>
      <c r="C483" s="36">
        <v>40</v>
      </c>
    </row>
    <row r="484" spans="1:3" x14ac:dyDescent="0.2">
      <c r="A484" s="21" t="s">
        <v>2748</v>
      </c>
      <c r="B484" s="36">
        <v>105</v>
      </c>
      <c r="C484" s="36">
        <v>34</v>
      </c>
    </row>
    <row r="485" spans="1:3" x14ac:dyDescent="0.2">
      <c r="A485" s="21" t="s">
        <v>3214</v>
      </c>
      <c r="B485" s="36">
        <v>105</v>
      </c>
      <c r="C485" s="36">
        <v>52</v>
      </c>
    </row>
    <row r="486" spans="1:3" x14ac:dyDescent="0.2">
      <c r="A486" s="21" t="s">
        <v>2749</v>
      </c>
      <c r="B486" s="36">
        <v>105</v>
      </c>
      <c r="C486" s="36">
        <v>62</v>
      </c>
    </row>
    <row r="487" spans="1:3" x14ac:dyDescent="0.2">
      <c r="A487" s="21" t="s">
        <v>3222</v>
      </c>
      <c r="B487" s="36">
        <v>105</v>
      </c>
      <c r="C487" s="36">
        <v>46</v>
      </c>
    </row>
    <row r="488" spans="1:3" x14ac:dyDescent="0.2">
      <c r="A488" s="21" t="s">
        <v>2907</v>
      </c>
      <c r="B488" s="36">
        <v>105</v>
      </c>
      <c r="C488" s="36">
        <v>64</v>
      </c>
    </row>
    <row r="489" spans="1:3" x14ac:dyDescent="0.2">
      <c r="A489" s="21" t="s">
        <v>3229</v>
      </c>
      <c r="B489" s="36">
        <v>105</v>
      </c>
      <c r="C489" s="36">
        <v>58</v>
      </c>
    </row>
    <row r="490" spans="1:3" x14ac:dyDescent="0.2">
      <c r="A490" s="21" t="s">
        <v>2741</v>
      </c>
      <c r="B490" s="36">
        <v>105</v>
      </c>
      <c r="C490" s="36">
        <v>42</v>
      </c>
    </row>
    <row r="491" spans="1:3" x14ac:dyDescent="0.2">
      <c r="A491" s="21" t="s">
        <v>3218</v>
      </c>
      <c r="B491" s="36">
        <v>105</v>
      </c>
      <c r="C491" s="36">
        <v>55</v>
      </c>
    </row>
    <row r="492" spans="1:3" x14ac:dyDescent="0.2">
      <c r="A492" s="21" t="s">
        <v>2757</v>
      </c>
      <c r="B492" s="36">
        <v>105</v>
      </c>
      <c r="C492" s="36">
        <v>39</v>
      </c>
    </row>
    <row r="493" spans="1:3" x14ac:dyDescent="0.2">
      <c r="A493" s="21" t="s">
        <v>3219</v>
      </c>
      <c r="B493" s="36">
        <v>105</v>
      </c>
      <c r="C493" s="36">
        <v>40</v>
      </c>
    </row>
    <row r="494" spans="1:3" x14ac:dyDescent="0.2">
      <c r="A494" s="21" t="s">
        <v>2759</v>
      </c>
      <c r="B494" s="36">
        <v>105</v>
      </c>
      <c r="C494" s="36">
        <v>53</v>
      </c>
    </row>
    <row r="495" spans="1:3" x14ac:dyDescent="0.2">
      <c r="A495" s="21" t="s">
        <v>2753</v>
      </c>
      <c r="B495" s="36">
        <v>105</v>
      </c>
      <c r="C495" s="36">
        <v>37</v>
      </c>
    </row>
    <row r="496" spans="1:3" x14ac:dyDescent="0.2">
      <c r="A496" s="21" t="s">
        <v>3209</v>
      </c>
      <c r="B496" s="36">
        <v>105</v>
      </c>
      <c r="C496" s="36">
        <v>50</v>
      </c>
    </row>
    <row r="497" spans="1:3" x14ac:dyDescent="0.2">
      <c r="A497" s="21" t="s">
        <v>3225</v>
      </c>
      <c r="B497" s="36">
        <v>105</v>
      </c>
      <c r="C497" s="36">
        <v>60</v>
      </c>
    </row>
    <row r="498" spans="1:3" x14ac:dyDescent="0.2">
      <c r="A498" s="21" t="s">
        <v>3210</v>
      </c>
      <c r="B498" s="36">
        <v>105</v>
      </c>
      <c r="C498" s="36">
        <v>57</v>
      </c>
    </row>
    <row r="499" spans="1:3" x14ac:dyDescent="0.2">
      <c r="A499" s="21" t="s">
        <v>3232</v>
      </c>
      <c r="B499" s="36">
        <v>105</v>
      </c>
      <c r="C499" s="36">
        <v>63</v>
      </c>
    </row>
    <row r="500" spans="1:3" x14ac:dyDescent="0.2">
      <c r="A500" s="21" t="s">
        <v>3227</v>
      </c>
      <c r="B500" s="36">
        <v>105</v>
      </c>
      <c r="C500" s="36">
        <v>73</v>
      </c>
    </row>
    <row r="501" spans="1:3" x14ac:dyDescent="0.2">
      <c r="A501" s="21" t="s">
        <v>3150</v>
      </c>
      <c r="B501" s="36">
        <v>105</v>
      </c>
      <c r="C501" s="36">
        <v>59</v>
      </c>
    </row>
    <row r="502" spans="1:3" x14ac:dyDescent="0.2">
      <c r="A502" s="21" t="s">
        <v>2912</v>
      </c>
      <c r="B502" s="36">
        <v>105</v>
      </c>
      <c r="C502" s="36">
        <v>36</v>
      </c>
    </row>
    <row r="503" spans="1:3" x14ac:dyDescent="0.2">
      <c r="A503" s="21" t="s">
        <v>2911</v>
      </c>
      <c r="B503" s="36">
        <v>105</v>
      </c>
      <c r="C503" s="36">
        <v>53</v>
      </c>
    </row>
    <row r="504" spans="1:3" x14ac:dyDescent="0.2">
      <c r="A504" s="21" t="s">
        <v>3213</v>
      </c>
      <c r="B504" s="36">
        <v>105</v>
      </c>
      <c r="C504" s="36">
        <v>33</v>
      </c>
    </row>
    <row r="505" spans="1:3" x14ac:dyDescent="0.2">
      <c r="A505" s="21" t="s">
        <v>3009</v>
      </c>
      <c r="B505" s="36">
        <v>105</v>
      </c>
      <c r="C505" s="36">
        <v>35</v>
      </c>
    </row>
    <row r="506" spans="1:3" x14ac:dyDescent="0.2">
      <c r="A506" s="21" t="s">
        <v>3212</v>
      </c>
      <c r="B506" s="36">
        <v>105</v>
      </c>
      <c r="C506" s="36">
        <v>36</v>
      </c>
    </row>
    <row r="507" spans="1:3" x14ac:dyDescent="0.2">
      <c r="A507" s="21" t="s">
        <v>2730</v>
      </c>
      <c r="B507" s="36">
        <v>105</v>
      </c>
      <c r="C507" s="36">
        <v>46</v>
      </c>
    </row>
    <row r="508" spans="1:3" x14ac:dyDescent="0.2">
      <c r="A508" s="21" t="s">
        <v>3011</v>
      </c>
      <c r="B508" s="36">
        <v>105</v>
      </c>
      <c r="C508" s="36">
        <v>47</v>
      </c>
    </row>
    <row r="509" spans="1:3" x14ac:dyDescent="0.2">
      <c r="A509" s="21" t="s">
        <v>3152</v>
      </c>
      <c r="B509" s="36">
        <v>105</v>
      </c>
      <c r="C509" s="36">
        <v>63</v>
      </c>
    </row>
    <row r="510" spans="1:3" x14ac:dyDescent="0.2">
      <c r="A510" s="21" t="s">
        <v>2769</v>
      </c>
      <c r="B510" s="36">
        <v>105</v>
      </c>
      <c r="C510" s="36">
        <v>52</v>
      </c>
    </row>
    <row r="511" spans="1:3" x14ac:dyDescent="0.2">
      <c r="A511" s="21" t="s">
        <v>3207</v>
      </c>
      <c r="B511" s="36">
        <v>105</v>
      </c>
      <c r="C511" s="36">
        <v>47</v>
      </c>
    </row>
    <row r="512" spans="1:3" x14ac:dyDescent="0.2">
      <c r="A512" s="21" t="s">
        <v>3216</v>
      </c>
      <c r="B512" s="36">
        <v>105</v>
      </c>
      <c r="C512" s="36">
        <v>54</v>
      </c>
    </row>
    <row r="513" spans="1:3" x14ac:dyDescent="0.2">
      <c r="A513" s="21" t="s">
        <v>3140</v>
      </c>
      <c r="B513" s="36">
        <v>105</v>
      </c>
      <c r="C513" s="36">
        <v>57</v>
      </c>
    </row>
    <row r="514" spans="1:3" x14ac:dyDescent="0.2">
      <c r="A514" s="21" t="s">
        <v>3143</v>
      </c>
      <c r="B514" s="36">
        <v>105</v>
      </c>
      <c r="C514" s="36">
        <v>42</v>
      </c>
    </row>
    <row r="515" spans="1:3" x14ac:dyDescent="0.2">
      <c r="A515" s="21" t="s">
        <v>2889</v>
      </c>
      <c r="B515" s="36">
        <v>105</v>
      </c>
      <c r="C515" s="36">
        <v>63</v>
      </c>
    </row>
    <row r="516" spans="1:3" x14ac:dyDescent="0.2">
      <c r="A516" s="21" t="s">
        <v>3188</v>
      </c>
      <c r="B516" s="36">
        <v>105</v>
      </c>
      <c r="C516" s="36">
        <v>33</v>
      </c>
    </row>
    <row r="517" spans="1:3" x14ac:dyDescent="0.2">
      <c r="A517" s="21" t="s">
        <v>2509</v>
      </c>
      <c r="B517" s="36">
        <v>105</v>
      </c>
      <c r="C517" s="36">
        <v>38</v>
      </c>
    </row>
    <row r="518" spans="1:3" x14ac:dyDescent="0.2">
      <c r="A518" s="21" t="s">
        <v>2894</v>
      </c>
      <c r="B518" s="36">
        <v>105</v>
      </c>
      <c r="C518" s="36">
        <v>48</v>
      </c>
    </row>
    <row r="519" spans="1:3" x14ac:dyDescent="0.2">
      <c r="A519" s="21" t="s">
        <v>3189</v>
      </c>
      <c r="B519" s="36">
        <v>105</v>
      </c>
      <c r="C519" s="36">
        <v>32</v>
      </c>
    </row>
    <row r="520" spans="1:3" x14ac:dyDescent="0.2">
      <c r="A520" s="21" t="s">
        <v>3204</v>
      </c>
      <c r="B520" s="36">
        <v>105</v>
      </c>
      <c r="C520" s="36">
        <v>51</v>
      </c>
    </row>
    <row r="521" spans="1:3" x14ac:dyDescent="0.2">
      <c r="A521" s="21" t="s">
        <v>3198</v>
      </c>
      <c r="B521" s="36">
        <v>105</v>
      </c>
      <c r="C521" s="36">
        <v>49</v>
      </c>
    </row>
    <row r="522" spans="1:3" x14ac:dyDescent="0.2">
      <c r="A522" s="21" t="s">
        <v>2890</v>
      </c>
      <c r="B522" s="36">
        <v>105</v>
      </c>
      <c r="C522" s="36">
        <v>44</v>
      </c>
    </row>
    <row r="523" spans="1:3" x14ac:dyDescent="0.2">
      <c r="A523" s="21" t="s">
        <v>3190</v>
      </c>
      <c r="B523" s="36">
        <v>105</v>
      </c>
      <c r="C523" s="36">
        <v>33</v>
      </c>
    </row>
    <row r="524" spans="1:3" x14ac:dyDescent="0.2">
      <c r="A524" s="21" t="s">
        <v>3186</v>
      </c>
      <c r="B524" s="36">
        <v>105</v>
      </c>
      <c r="C524" s="36">
        <v>61</v>
      </c>
    </row>
    <row r="525" spans="1:3" x14ac:dyDescent="0.2">
      <c r="A525" s="21" t="s">
        <v>3200</v>
      </c>
      <c r="B525" s="36">
        <v>105</v>
      </c>
      <c r="C525" s="36">
        <v>53</v>
      </c>
    </row>
    <row r="526" spans="1:3" x14ac:dyDescent="0.2">
      <c r="A526" s="21" t="s">
        <v>2712</v>
      </c>
      <c r="B526" s="36">
        <v>105</v>
      </c>
      <c r="C526" s="36">
        <v>75</v>
      </c>
    </row>
    <row r="527" spans="1:3" x14ac:dyDescent="0.2">
      <c r="A527" s="21" t="s">
        <v>2983</v>
      </c>
      <c r="B527" s="36">
        <v>105</v>
      </c>
      <c r="C527" s="36">
        <v>36</v>
      </c>
    </row>
    <row r="528" spans="1:3" x14ac:dyDescent="0.2">
      <c r="A528" s="21" t="s">
        <v>4519</v>
      </c>
      <c r="B528" s="36">
        <v>98</v>
      </c>
      <c r="C528" s="36">
        <v>48</v>
      </c>
    </row>
    <row r="529" spans="1:3" x14ac:dyDescent="0.2">
      <c r="A529" s="21" t="s">
        <v>4520</v>
      </c>
      <c r="B529" s="36">
        <v>98</v>
      </c>
      <c r="C529" s="36">
        <v>39</v>
      </c>
    </row>
    <row r="530" spans="1:3" x14ac:dyDescent="0.2">
      <c r="A530" s="21" t="s">
        <v>3103</v>
      </c>
      <c r="B530" s="36">
        <v>98</v>
      </c>
      <c r="C530" s="36">
        <v>57</v>
      </c>
    </row>
    <row r="531" spans="1:3" x14ac:dyDescent="0.2">
      <c r="A531" s="21" t="s">
        <v>2626</v>
      </c>
      <c r="B531" s="36">
        <v>98</v>
      </c>
      <c r="C531" s="36">
        <v>35</v>
      </c>
    </row>
    <row r="532" spans="1:3" x14ac:dyDescent="0.2">
      <c r="A532" s="21" t="s">
        <v>3038</v>
      </c>
      <c r="B532" s="36">
        <v>98</v>
      </c>
      <c r="C532" s="36">
        <v>34</v>
      </c>
    </row>
    <row r="533" spans="1:3" x14ac:dyDescent="0.2">
      <c r="A533" s="21" t="s">
        <v>2979</v>
      </c>
      <c r="B533" s="36">
        <v>98</v>
      </c>
      <c r="C533" s="36">
        <v>37</v>
      </c>
    </row>
    <row r="534" spans="1:3" x14ac:dyDescent="0.2">
      <c r="A534" s="21" t="s">
        <v>2671</v>
      </c>
      <c r="B534" s="36">
        <v>91</v>
      </c>
      <c r="C534" s="36">
        <v>35</v>
      </c>
    </row>
    <row r="535" spans="1:3" x14ac:dyDescent="0.2">
      <c r="A535" s="21" t="s">
        <v>2661</v>
      </c>
      <c r="B535" s="36">
        <v>91</v>
      </c>
      <c r="C535" s="36">
        <v>34</v>
      </c>
    </row>
    <row r="536" spans="1:3" x14ac:dyDescent="0.2">
      <c r="A536" s="21" t="s">
        <v>2668</v>
      </c>
      <c r="B536" s="36">
        <v>91</v>
      </c>
      <c r="C536" s="36">
        <v>41</v>
      </c>
    </row>
    <row r="537" spans="1:3" x14ac:dyDescent="0.2">
      <c r="A537" s="21" t="s">
        <v>2648</v>
      </c>
      <c r="B537" s="36">
        <v>91</v>
      </c>
      <c r="C537" s="36">
        <v>57</v>
      </c>
    </row>
    <row r="538" spans="1:3" x14ac:dyDescent="0.2">
      <c r="A538" s="21" t="s">
        <v>2652</v>
      </c>
      <c r="B538" s="36">
        <v>91</v>
      </c>
      <c r="C538" s="36">
        <v>66</v>
      </c>
    </row>
    <row r="539" spans="1:3" x14ac:dyDescent="0.2">
      <c r="A539" s="21" t="s">
        <v>2656</v>
      </c>
      <c r="B539" s="36">
        <v>91</v>
      </c>
      <c r="C539" s="36">
        <v>40</v>
      </c>
    </row>
    <row r="540" spans="1:3" x14ac:dyDescent="0.2">
      <c r="A540" s="21" t="s">
        <v>2619</v>
      </c>
      <c r="B540" s="36">
        <v>91</v>
      </c>
      <c r="C540" s="36">
        <v>51</v>
      </c>
    </row>
    <row r="541" spans="1:3" x14ac:dyDescent="0.2">
      <c r="A541" s="21" t="s">
        <v>2608</v>
      </c>
      <c r="B541" s="36">
        <v>91</v>
      </c>
      <c r="C541" s="36">
        <v>52</v>
      </c>
    </row>
    <row r="542" spans="1:3" x14ac:dyDescent="0.2">
      <c r="A542" s="21" t="s">
        <v>2616</v>
      </c>
      <c r="B542" s="36">
        <v>91</v>
      </c>
      <c r="C542" s="36">
        <v>32</v>
      </c>
    </row>
    <row r="543" spans="1:3" x14ac:dyDescent="0.2">
      <c r="A543" s="21" t="s">
        <v>2591</v>
      </c>
      <c r="B543" s="36">
        <v>91</v>
      </c>
      <c r="C543" s="36">
        <v>63</v>
      </c>
    </row>
    <row r="544" spans="1:3" x14ac:dyDescent="0.2">
      <c r="A544" s="21" t="s">
        <v>4365</v>
      </c>
      <c r="B544" s="36">
        <v>84</v>
      </c>
      <c r="C544" s="36">
        <v>63</v>
      </c>
    </row>
    <row r="545" spans="1:3" x14ac:dyDescent="0.2">
      <c r="A545" s="21" t="s">
        <v>4393</v>
      </c>
      <c r="B545" s="36">
        <v>84</v>
      </c>
      <c r="C545" s="36">
        <v>45</v>
      </c>
    </row>
    <row r="546" spans="1:3" x14ac:dyDescent="0.2">
      <c r="A546" s="21" t="s">
        <v>4391</v>
      </c>
      <c r="B546" s="36">
        <v>84</v>
      </c>
      <c r="C546" s="36">
        <v>40</v>
      </c>
    </row>
    <row r="547" spans="1:3" x14ac:dyDescent="0.2">
      <c r="A547" s="21" t="s">
        <v>4385</v>
      </c>
      <c r="B547" s="36">
        <v>84</v>
      </c>
      <c r="C547" s="36">
        <v>33</v>
      </c>
    </row>
    <row r="548" spans="1:3" x14ac:dyDescent="0.2">
      <c r="A548" s="21" t="s">
        <v>2553</v>
      </c>
      <c r="B548" s="36">
        <v>84</v>
      </c>
      <c r="C548" s="36">
        <v>47</v>
      </c>
    </row>
    <row r="549" spans="1:3" x14ac:dyDescent="0.2">
      <c r="A549" s="21" t="s">
        <v>2587</v>
      </c>
      <c r="B549" s="36">
        <v>77</v>
      </c>
      <c r="C549" s="36">
        <v>55</v>
      </c>
    </row>
    <row r="550" spans="1:3" x14ac:dyDescent="0.2">
      <c r="A550" s="21" t="s">
        <v>2583</v>
      </c>
      <c r="B550" s="36">
        <v>77</v>
      </c>
      <c r="C550" s="36">
        <v>57</v>
      </c>
    </row>
    <row r="551" spans="1:3" x14ac:dyDescent="0.2">
      <c r="A551" s="21" t="s">
        <v>2868</v>
      </c>
      <c r="B551" s="36">
        <v>77</v>
      </c>
      <c r="C551" s="36">
        <v>61</v>
      </c>
    </row>
    <row r="552" spans="1:3" x14ac:dyDescent="0.2">
      <c r="A552" s="21" t="s">
        <v>2847</v>
      </c>
      <c r="B552" s="36">
        <v>77</v>
      </c>
      <c r="C552" s="36">
        <v>50</v>
      </c>
    </row>
    <row r="553" spans="1:3" x14ac:dyDescent="0.2">
      <c r="A553" s="21" t="s">
        <v>3980</v>
      </c>
      <c r="B553" s="36">
        <v>77</v>
      </c>
      <c r="C553" s="36">
        <v>34</v>
      </c>
    </row>
    <row r="554" spans="1:3" x14ac:dyDescent="0.2">
      <c r="A554" s="21" t="s">
        <v>2828</v>
      </c>
      <c r="B554" s="36">
        <v>77</v>
      </c>
      <c r="C554" s="36">
        <v>49</v>
      </c>
    </row>
    <row r="555" spans="1:3" x14ac:dyDescent="0.2">
      <c r="A555" s="21" t="s">
        <v>2756</v>
      </c>
      <c r="B555" s="36">
        <v>77</v>
      </c>
      <c r="C555" s="36">
        <v>37</v>
      </c>
    </row>
    <row r="556" spans="1:3" x14ac:dyDescent="0.2">
      <c r="A556" s="21" t="s">
        <v>2755</v>
      </c>
      <c r="B556" s="36">
        <v>77</v>
      </c>
      <c r="C556" s="36">
        <v>56</v>
      </c>
    </row>
    <row r="557" spans="1:3" x14ac:dyDescent="0.2">
      <c r="A557" s="21" t="s">
        <v>4521</v>
      </c>
      <c r="B557" s="36">
        <v>70</v>
      </c>
      <c r="C557" s="36">
        <v>30</v>
      </c>
    </row>
    <row r="558" spans="1:3" x14ac:dyDescent="0.2">
      <c r="A558" s="21" t="s">
        <v>4368</v>
      </c>
      <c r="B558" s="36">
        <v>70</v>
      </c>
      <c r="C558" s="36">
        <v>43</v>
      </c>
    </row>
    <row r="559" spans="1:3" x14ac:dyDescent="0.2">
      <c r="A559" s="21" t="s">
        <v>2864</v>
      </c>
      <c r="B559" s="36">
        <v>70</v>
      </c>
      <c r="C559" s="36">
        <v>54</v>
      </c>
    </row>
    <row r="560" spans="1:3" x14ac:dyDescent="0.2">
      <c r="A560" s="21" t="s">
        <v>2679</v>
      </c>
      <c r="B560" s="36">
        <v>70</v>
      </c>
      <c r="C560" s="36">
        <v>63</v>
      </c>
    </row>
    <row r="561" spans="1:3" x14ac:dyDescent="0.2">
      <c r="A561" s="21" t="s">
        <v>4407</v>
      </c>
      <c r="B561" s="36">
        <v>70</v>
      </c>
      <c r="C561" s="36">
        <v>54</v>
      </c>
    </row>
    <row r="562" spans="1:3" x14ac:dyDescent="0.2">
      <c r="A562" s="21" t="s">
        <v>3988</v>
      </c>
      <c r="B562" s="36">
        <v>70</v>
      </c>
      <c r="C562" s="36">
        <v>44</v>
      </c>
    </row>
    <row r="563" spans="1:3" x14ac:dyDescent="0.2">
      <c r="A563" s="21" t="s">
        <v>3118</v>
      </c>
      <c r="B563" s="36">
        <v>70</v>
      </c>
      <c r="C563" s="36">
        <v>41</v>
      </c>
    </row>
    <row r="564" spans="1:3" x14ac:dyDescent="0.2">
      <c r="A564" s="21" t="s">
        <v>3106</v>
      </c>
      <c r="B564" s="36">
        <v>70</v>
      </c>
      <c r="C564" s="36">
        <v>45</v>
      </c>
    </row>
    <row r="565" spans="1:3" x14ac:dyDescent="0.2">
      <c r="A565" s="21" t="s">
        <v>4376</v>
      </c>
      <c r="B565" s="36">
        <v>70</v>
      </c>
      <c r="C565" s="36">
        <v>31</v>
      </c>
    </row>
    <row r="566" spans="1:3" x14ac:dyDescent="0.2">
      <c r="A566" s="21" t="s">
        <v>3112</v>
      </c>
      <c r="B566" s="36">
        <v>70</v>
      </c>
      <c r="C566" s="36">
        <v>54</v>
      </c>
    </row>
    <row r="567" spans="1:3" x14ac:dyDescent="0.2">
      <c r="A567" s="21" t="s">
        <v>4370</v>
      </c>
      <c r="B567" s="36">
        <v>70</v>
      </c>
      <c r="C567" s="36">
        <v>45</v>
      </c>
    </row>
    <row r="568" spans="1:3" x14ac:dyDescent="0.2">
      <c r="A568" s="21" t="s">
        <v>3107</v>
      </c>
      <c r="B568" s="36">
        <v>70</v>
      </c>
      <c r="C568" s="36">
        <v>64</v>
      </c>
    </row>
    <row r="569" spans="1:3" x14ac:dyDescent="0.2">
      <c r="A569" s="21" t="s">
        <v>4380</v>
      </c>
      <c r="B569" s="36">
        <v>70</v>
      </c>
      <c r="C569" s="36">
        <v>56</v>
      </c>
    </row>
    <row r="570" spans="1:3" x14ac:dyDescent="0.2">
      <c r="A570" s="21" t="s">
        <v>2940</v>
      </c>
      <c r="B570" s="36">
        <v>70</v>
      </c>
      <c r="C570" s="36">
        <v>49</v>
      </c>
    </row>
    <row r="571" spans="1:3" x14ac:dyDescent="0.2">
      <c r="A571" s="21" t="s">
        <v>3114</v>
      </c>
      <c r="B571" s="36">
        <v>70</v>
      </c>
      <c r="C571" s="36">
        <v>34</v>
      </c>
    </row>
    <row r="572" spans="1:3" x14ac:dyDescent="0.2">
      <c r="A572" s="21" t="s">
        <v>2862</v>
      </c>
      <c r="B572" s="36">
        <v>70</v>
      </c>
      <c r="C572" s="36">
        <v>41</v>
      </c>
    </row>
    <row r="573" spans="1:3" x14ac:dyDescent="0.2">
      <c r="A573" s="21" t="s">
        <v>4522</v>
      </c>
      <c r="B573" s="36">
        <v>70</v>
      </c>
      <c r="C573" s="36">
        <v>59</v>
      </c>
    </row>
    <row r="574" spans="1:3" x14ac:dyDescent="0.2">
      <c r="A574" s="21" t="s">
        <v>2859</v>
      </c>
      <c r="B574" s="36">
        <v>70</v>
      </c>
      <c r="C574" s="36">
        <v>63</v>
      </c>
    </row>
    <row r="575" spans="1:3" x14ac:dyDescent="0.2">
      <c r="A575" s="21" t="s">
        <v>4369</v>
      </c>
      <c r="B575" s="36">
        <v>70</v>
      </c>
      <c r="C575" s="36">
        <v>34</v>
      </c>
    </row>
    <row r="576" spans="1:3" x14ac:dyDescent="0.2">
      <c r="A576" s="21" t="s">
        <v>2863</v>
      </c>
      <c r="B576" s="36">
        <v>70</v>
      </c>
      <c r="C576" s="36">
        <v>49</v>
      </c>
    </row>
    <row r="577" spans="1:3" x14ac:dyDescent="0.2">
      <c r="A577" s="21" t="s">
        <v>4366</v>
      </c>
      <c r="B577" s="36">
        <v>70</v>
      </c>
      <c r="C577" s="36">
        <v>37</v>
      </c>
    </row>
    <row r="578" spans="1:3" x14ac:dyDescent="0.2">
      <c r="A578" s="21" t="s">
        <v>2944</v>
      </c>
      <c r="B578" s="36">
        <v>70</v>
      </c>
      <c r="C578" s="36">
        <v>53</v>
      </c>
    </row>
    <row r="579" spans="1:3" x14ac:dyDescent="0.2">
      <c r="A579" s="21" t="s">
        <v>4379</v>
      </c>
      <c r="B579" s="36">
        <v>70</v>
      </c>
      <c r="C579" s="36">
        <v>42</v>
      </c>
    </row>
    <row r="580" spans="1:3" x14ac:dyDescent="0.2">
      <c r="A580" s="21" t="s">
        <v>4367</v>
      </c>
      <c r="B580" s="36">
        <v>70</v>
      </c>
      <c r="C580" s="36">
        <v>36</v>
      </c>
    </row>
    <row r="581" spans="1:3" x14ac:dyDescent="0.2">
      <c r="A581" s="21" t="s">
        <v>4377</v>
      </c>
      <c r="B581" s="36">
        <v>70</v>
      </c>
      <c r="C581" s="36">
        <v>48</v>
      </c>
    </row>
    <row r="582" spans="1:3" x14ac:dyDescent="0.2">
      <c r="A582" s="21" t="s">
        <v>4523</v>
      </c>
      <c r="B582" s="36">
        <v>70</v>
      </c>
      <c r="C582" s="36">
        <v>60</v>
      </c>
    </row>
    <row r="583" spans="1:3" x14ac:dyDescent="0.2">
      <c r="A583" s="21" t="s">
        <v>4378</v>
      </c>
      <c r="B583" s="36">
        <v>70</v>
      </c>
      <c r="C583" s="36">
        <v>55</v>
      </c>
    </row>
    <row r="584" spans="1:3" x14ac:dyDescent="0.2">
      <c r="A584" s="21" t="s">
        <v>3117</v>
      </c>
      <c r="B584" s="36">
        <v>70</v>
      </c>
      <c r="C584" s="36">
        <v>64</v>
      </c>
    </row>
    <row r="585" spans="1:3" x14ac:dyDescent="0.2">
      <c r="A585" s="21" t="s">
        <v>4524</v>
      </c>
      <c r="B585" s="36">
        <v>70</v>
      </c>
      <c r="C585" s="36">
        <v>32</v>
      </c>
    </row>
    <row r="586" spans="1:3" x14ac:dyDescent="0.2">
      <c r="A586" s="21" t="s">
        <v>3108</v>
      </c>
      <c r="B586" s="36">
        <v>70</v>
      </c>
      <c r="C586" s="36">
        <v>60</v>
      </c>
    </row>
    <row r="587" spans="1:3" x14ac:dyDescent="0.2">
      <c r="A587" s="21" t="s">
        <v>3113</v>
      </c>
      <c r="B587" s="36">
        <v>70</v>
      </c>
      <c r="C587" s="36">
        <v>56</v>
      </c>
    </row>
    <row r="588" spans="1:3" x14ac:dyDescent="0.2">
      <c r="A588" s="21" t="s">
        <v>4373</v>
      </c>
      <c r="B588" s="36">
        <v>70</v>
      </c>
      <c r="C588" s="36">
        <v>48</v>
      </c>
    </row>
    <row r="589" spans="1:3" x14ac:dyDescent="0.2">
      <c r="A589" s="21" t="s">
        <v>4525</v>
      </c>
      <c r="B589" s="36">
        <v>70</v>
      </c>
      <c r="C589" s="36">
        <v>40</v>
      </c>
    </row>
    <row r="590" spans="1:3" x14ac:dyDescent="0.2">
      <c r="A590" s="21" t="s">
        <v>4372</v>
      </c>
      <c r="B590" s="36">
        <v>70</v>
      </c>
      <c r="C590" s="36">
        <v>55</v>
      </c>
    </row>
    <row r="591" spans="1:3" x14ac:dyDescent="0.2">
      <c r="A591" s="21" t="s">
        <v>4526</v>
      </c>
      <c r="B591" s="36">
        <v>70</v>
      </c>
      <c r="C591" s="36">
        <v>50</v>
      </c>
    </row>
    <row r="592" spans="1:3" x14ac:dyDescent="0.2">
      <c r="A592" s="21" t="s">
        <v>4527</v>
      </c>
      <c r="B592" s="36">
        <v>70</v>
      </c>
      <c r="C592" s="36">
        <v>53</v>
      </c>
    </row>
    <row r="593" spans="1:3" x14ac:dyDescent="0.2">
      <c r="A593" s="21" t="s">
        <v>4528</v>
      </c>
      <c r="B593" s="36">
        <v>70</v>
      </c>
      <c r="C593" s="36">
        <v>66</v>
      </c>
    </row>
    <row r="594" spans="1:3" x14ac:dyDescent="0.2">
      <c r="A594" s="21" t="s">
        <v>3109</v>
      </c>
      <c r="B594" s="36">
        <v>70</v>
      </c>
      <c r="C594" s="36">
        <v>51</v>
      </c>
    </row>
    <row r="595" spans="1:3" x14ac:dyDescent="0.2">
      <c r="A595" s="21" t="s">
        <v>4375</v>
      </c>
      <c r="B595" s="36">
        <v>70</v>
      </c>
      <c r="C595" s="36">
        <v>34</v>
      </c>
    </row>
    <row r="596" spans="1:3" x14ac:dyDescent="0.2">
      <c r="A596" s="21" t="s">
        <v>4374</v>
      </c>
      <c r="B596" s="36">
        <v>70</v>
      </c>
      <c r="C596" s="36">
        <v>47</v>
      </c>
    </row>
    <row r="597" spans="1:3" x14ac:dyDescent="0.2">
      <c r="A597" s="21" t="s">
        <v>2914</v>
      </c>
      <c r="B597" s="36">
        <v>70</v>
      </c>
      <c r="C597" s="36">
        <v>36</v>
      </c>
    </row>
    <row r="598" spans="1:3" x14ac:dyDescent="0.2">
      <c r="A598" s="21" t="s">
        <v>3073</v>
      </c>
      <c r="B598" s="36">
        <v>70</v>
      </c>
      <c r="C598" s="36">
        <v>46</v>
      </c>
    </row>
    <row r="599" spans="1:3" x14ac:dyDescent="0.2">
      <c r="A599" s="21" t="s">
        <v>3067</v>
      </c>
      <c r="B599" s="36">
        <v>70</v>
      </c>
      <c r="C599" s="36">
        <v>38</v>
      </c>
    </row>
    <row r="600" spans="1:3" x14ac:dyDescent="0.2">
      <c r="A600" s="21" t="s">
        <v>3104</v>
      </c>
      <c r="B600" s="36">
        <v>70</v>
      </c>
      <c r="C600" s="36">
        <v>44</v>
      </c>
    </row>
    <row r="601" spans="1:3" x14ac:dyDescent="0.2">
      <c r="A601" s="21" t="s">
        <v>3054</v>
      </c>
      <c r="B601" s="36">
        <v>70</v>
      </c>
      <c r="C601" s="36">
        <v>49</v>
      </c>
    </row>
    <row r="602" spans="1:3" x14ac:dyDescent="0.2">
      <c r="A602" s="21" t="s">
        <v>3068</v>
      </c>
      <c r="B602" s="36">
        <v>70</v>
      </c>
      <c r="C602" s="36">
        <v>59</v>
      </c>
    </row>
    <row r="603" spans="1:3" x14ac:dyDescent="0.2">
      <c r="A603" s="21" t="s">
        <v>2808</v>
      </c>
      <c r="B603" s="36">
        <v>70</v>
      </c>
      <c r="C603" s="36">
        <v>56</v>
      </c>
    </row>
    <row r="604" spans="1:3" x14ac:dyDescent="0.2">
      <c r="A604" s="21" t="s">
        <v>3056</v>
      </c>
      <c r="B604" s="36">
        <v>70</v>
      </c>
      <c r="C604" s="36">
        <v>57</v>
      </c>
    </row>
    <row r="605" spans="1:3" x14ac:dyDescent="0.2">
      <c r="A605" s="21" t="s">
        <v>3053</v>
      </c>
      <c r="B605" s="36">
        <v>70</v>
      </c>
      <c r="C605" s="36">
        <v>46</v>
      </c>
    </row>
    <row r="606" spans="1:3" x14ac:dyDescent="0.2">
      <c r="A606" s="21" t="s">
        <v>3051</v>
      </c>
      <c r="B606" s="36">
        <v>70</v>
      </c>
      <c r="C606" s="36">
        <v>52</v>
      </c>
    </row>
    <row r="607" spans="1:3" x14ac:dyDescent="0.2">
      <c r="A607" s="21" t="s">
        <v>3976</v>
      </c>
      <c r="B607" s="36">
        <v>70</v>
      </c>
      <c r="C607" s="36">
        <v>36</v>
      </c>
    </row>
    <row r="608" spans="1:3" x14ac:dyDescent="0.2">
      <c r="A608" s="21" t="s">
        <v>3070</v>
      </c>
      <c r="B608" s="36">
        <v>70</v>
      </c>
      <c r="C608" s="36">
        <v>59</v>
      </c>
    </row>
    <row r="609" spans="1:3" x14ac:dyDescent="0.2">
      <c r="A609" s="21" t="s">
        <v>2805</v>
      </c>
      <c r="B609" s="36">
        <v>70</v>
      </c>
      <c r="C609" s="36">
        <v>72</v>
      </c>
    </row>
    <row r="610" spans="1:3" x14ac:dyDescent="0.2">
      <c r="A610" s="21" t="s">
        <v>3096</v>
      </c>
      <c r="B610" s="36">
        <v>70</v>
      </c>
      <c r="C610" s="36">
        <v>51</v>
      </c>
    </row>
    <row r="611" spans="1:3" x14ac:dyDescent="0.2">
      <c r="A611" s="21" t="s">
        <v>2548</v>
      </c>
      <c r="B611" s="36">
        <v>70</v>
      </c>
      <c r="C611" s="36">
        <v>38</v>
      </c>
    </row>
    <row r="612" spans="1:3" x14ac:dyDescent="0.2">
      <c r="A612" s="21" t="s">
        <v>3071</v>
      </c>
      <c r="B612" s="36">
        <v>70</v>
      </c>
      <c r="C612" s="36">
        <v>59</v>
      </c>
    </row>
    <row r="613" spans="1:3" x14ac:dyDescent="0.2">
      <c r="A613" s="21" t="s">
        <v>3069</v>
      </c>
      <c r="B613" s="36">
        <v>70</v>
      </c>
      <c r="C613" s="36">
        <v>51</v>
      </c>
    </row>
    <row r="614" spans="1:3" x14ac:dyDescent="0.2">
      <c r="A614" s="21" t="s">
        <v>3066</v>
      </c>
      <c r="B614" s="36">
        <v>70</v>
      </c>
      <c r="C614" s="36">
        <v>48</v>
      </c>
    </row>
    <row r="615" spans="1:3" x14ac:dyDescent="0.2">
      <c r="A615" s="21" t="s">
        <v>3055</v>
      </c>
      <c r="B615" s="36">
        <v>70</v>
      </c>
      <c r="C615" s="36">
        <v>40</v>
      </c>
    </row>
    <row r="616" spans="1:3" x14ac:dyDescent="0.2">
      <c r="A616" s="21" t="s">
        <v>2785</v>
      </c>
      <c r="B616" s="36">
        <v>70</v>
      </c>
      <c r="C616" s="36">
        <v>38</v>
      </c>
    </row>
    <row r="617" spans="1:3" x14ac:dyDescent="0.2">
      <c r="A617" s="21" t="s">
        <v>3000</v>
      </c>
      <c r="B617" s="36">
        <v>70</v>
      </c>
      <c r="C617" s="36">
        <v>40</v>
      </c>
    </row>
    <row r="618" spans="1:3" x14ac:dyDescent="0.2">
      <c r="A618" s="21" t="s">
        <v>2997</v>
      </c>
      <c r="B618" s="36">
        <v>70</v>
      </c>
      <c r="C618" s="36">
        <v>55</v>
      </c>
    </row>
    <row r="619" spans="1:3" x14ac:dyDescent="0.2">
      <c r="A619" s="21" t="s">
        <v>3048</v>
      </c>
      <c r="B619" s="36">
        <v>70</v>
      </c>
      <c r="C619" s="36">
        <v>61</v>
      </c>
    </row>
    <row r="620" spans="1:3" x14ac:dyDescent="0.2">
      <c r="A620" s="21" t="s">
        <v>2903</v>
      </c>
      <c r="B620" s="36">
        <v>70</v>
      </c>
      <c r="C620" s="36">
        <v>64</v>
      </c>
    </row>
    <row r="621" spans="1:3" x14ac:dyDescent="0.2">
      <c r="A621" s="21" t="s">
        <v>2602</v>
      </c>
      <c r="B621" s="36">
        <v>70</v>
      </c>
      <c r="C621" s="36">
        <v>53</v>
      </c>
    </row>
    <row r="622" spans="1:3" x14ac:dyDescent="0.2">
      <c r="A622" s="21" t="s">
        <v>3018</v>
      </c>
      <c r="B622" s="36">
        <v>70</v>
      </c>
      <c r="C622" s="36">
        <v>39</v>
      </c>
    </row>
    <row r="623" spans="1:3" x14ac:dyDescent="0.2">
      <c r="A623" s="21" t="s">
        <v>3001</v>
      </c>
      <c r="B623" s="36">
        <v>70</v>
      </c>
      <c r="C623" s="36">
        <v>40</v>
      </c>
    </row>
    <row r="624" spans="1:3" x14ac:dyDescent="0.2">
      <c r="A624" s="21" t="s">
        <v>2999</v>
      </c>
      <c r="B624" s="36">
        <v>70</v>
      </c>
      <c r="C624" s="36">
        <v>62</v>
      </c>
    </row>
    <row r="625" spans="1:3" x14ac:dyDescent="0.2">
      <c r="A625" s="21" t="s">
        <v>3029</v>
      </c>
      <c r="B625" s="36">
        <v>70</v>
      </c>
      <c r="C625" s="36">
        <v>48</v>
      </c>
    </row>
    <row r="626" spans="1:3" x14ac:dyDescent="0.2">
      <c r="A626" s="21" t="s">
        <v>3033</v>
      </c>
      <c r="B626" s="36">
        <v>70</v>
      </c>
      <c r="C626" s="36">
        <v>67</v>
      </c>
    </row>
    <row r="627" spans="1:3" x14ac:dyDescent="0.2">
      <c r="A627" s="21" t="s">
        <v>3028</v>
      </c>
      <c r="B627" s="36">
        <v>70</v>
      </c>
      <c r="C627" s="36">
        <v>56</v>
      </c>
    </row>
    <row r="628" spans="1:3" x14ac:dyDescent="0.2">
      <c r="A628" s="21" t="s">
        <v>3007</v>
      </c>
      <c r="B628" s="36">
        <v>70</v>
      </c>
      <c r="C628" s="36">
        <v>68</v>
      </c>
    </row>
    <row r="629" spans="1:3" x14ac:dyDescent="0.2">
      <c r="A629" s="21" t="s">
        <v>3021</v>
      </c>
      <c r="B629" s="36">
        <v>70</v>
      </c>
      <c r="C629" s="36">
        <v>32</v>
      </c>
    </row>
    <row r="630" spans="1:3" x14ac:dyDescent="0.2">
      <c r="A630" s="21" t="s">
        <v>3035</v>
      </c>
      <c r="B630" s="36">
        <v>70</v>
      </c>
      <c r="C630" s="36">
        <v>41</v>
      </c>
    </row>
    <row r="631" spans="1:3" x14ac:dyDescent="0.2">
      <c r="A631" s="21" t="s">
        <v>2896</v>
      </c>
      <c r="B631" s="36">
        <v>70</v>
      </c>
      <c r="C631" s="36">
        <v>47</v>
      </c>
    </row>
    <row r="632" spans="1:3" x14ac:dyDescent="0.2">
      <c r="A632" s="21" t="s">
        <v>3015</v>
      </c>
      <c r="B632" s="36">
        <v>70</v>
      </c>
      <c r="C632" s="36">
        <v>56</v>
      </c>
    </row>
    <row r="633" spans="1:3" x14ac:dyDescent="0.2">
      <c r="A633" s="21" t="s">
        <v>3014</v>
      </c>
      <c r="B633" s="36">
        <v>70</v>
      </c>
      <c r="C633" s="36">
        <v>60</v>
      </c>
    </row>
    <row r="634" spans="1:3" x14ac:dyDescent="0.2">
      <c r="A634" s="21" t="s">
        <v>2913</v>
      </c>
      <c r="B634" s="36">
        <v>70</v>
      </c>
      <c r="C634" s="36">
        <v>45</v>
      </c>
    </row>
    <row r="635" spans="1:3" x14ac:dyDescent="0.2">
      <c r="A635" s="21" t="s">
        <v>3027</v>
      </c>
      <c r="B635" s="36">
        <v>70</v>
      </c>
      <c r="C635" s="36">
        <v>59</v>
      </c>
    </row>
    <row r="636" spans="1:3" x14ac:dyDescent="0.2">
      <c r="A636" s="21" t="s">
        <v>3043</v>
      </c>
      <c r="B636" s="36">
        <v>70</v>
      </c>
      <c r="C636" s="36">
        <v>31</v>
      </c>
    </row>
    <row r="637" spans="1:3" x14ac:dyDescent="0.2">
      <c r="A637" s="21" t="s">
        <v>3022</v>
      </c>
      <c r="B637" s="36">
        <v>70</v>
      </c>
      <c r="C637" s="36">
        <v>45</v>
      </c>
    </row>
    <row r="638" spans="1:3" x14ac:dyDescent="0.2">
      <c r="A638" s="21" t="s">
        <v>2735</v>
      </c>
      <c r="B638" s="36">
        <v>70</v>
      </c>
      <c r="C638" s="36">
        <v>61</v>
      </c>
    </row>
    <row r="639" spans="1:3" x14ac:dyDescent="0.2">
      <c r="A639" s="21" t="s">
        <v>3031</v>
      </c>
      <c r="B639" s="36">
        <v>70</v>
      </c>
      <c r="C639" s="36">
        <v>44</v>
      </c>
    </row>
    <row r="640" spans="1:3" x14ac:dyDescent="0.2">
      <c r="A640" s="21" t="s">
        <v>3037</v>
      </c>
      <c r="B640" s="36">
        <v>70</v>
      </c>
      <c r="C640" s="36">
        <v>34</v>
      </c>
    </row>
    <row r="641" spans="1:3" x14ac:dyDescent="0.2">
      <c r="A641" s="21" t="s">
        <v>3041</v>
      </c>
      <c r="B641" s="36">
        <v>70</v>
      </c>
      <c r="C641" s="36">
        <v>70</v>
      </c>
    </row>
    <row r="642" spans="1:3" x14ac:dyDescent="0.2">
      <c r="A642" s="21" t="s">
        <v>2738</v>
      </c>
      <c r="B642" s="36">
        <v>70</v>
      </c>
      <c r="C642" s="36">
        <v>58</v>
      </c>
    </row>
    <row r="643" spans="1:3" x14ac:dyDescent="0.2">
      <c r="A643" s="21" t="s">
        <v>2961</v>
      </c>
      <c r="B643" s="36">
        <v>70</v>
      </c>
      <c r="C643" s="36">
        <v>34</v>
      </c>
    </row>
    <row r="644" spans="1:3" x14ac:dyDescent="0.2">
      <c r="A644" s="21" t="s">
        <v>2893</v>
      </c>
      <c r="B644" s="36">
        <v>70</v>
      </c>
      <c r="C644" s="36">
        <v>77</v>
      </c>
    </row>
    <row r="645" spans="1:3" x14ac:dyDescent="0.2">
      <c r="A645" s="21" t="s">
        <v>2957</v>
      </c>
      <c r="B645" s="36">
        <v>70</v>
      </c>
      <c r="C645" s="36">
        <v>40</v>
      </c>
    </row>
    <row r="646" spans="1:3" x14ac:dyDescent="0.2">
      <c r="A646" s="21" t="s">
        <v>2996</v>
      </c>
      <c r="B646" s="36">
        <v>70</v>
      </c>
      <c r="C646" s="36">
        <v>42</v>
      </c>
    </row>
    <row r="647" spans="1:3" x14ac:dyDescent="0.2">
      <c r="A647" s="21" t="s">
        <v>2994</v>
      </c>
      <c r="B647" s="36">
        <v>70</v>
      </c>
      <c r="C647" s="36">
        <v>60</v>
      </c>
    </row>
    <row r="648" spans="1:3" x14ac:dyDescent="0.2">
      <c r="A648" s="21" t="s">
        <v>2980</v>
      </c>
      <c r="B648" s="36">
        <v>70</v>
      </c>
      <c r="C648" s="36">
        <v>61</v>
      </c>
    </row>
    <row r="649" spans="1:3" x14ac:dyDescent="0.2">
      <c r="A649" s="21" t="s">
        <v>2953</v>
      </c>
      <c r="B649" s="36">
        <v>70</v>
      </c>
      <c r="C649" s="36">
        <v>66</v>
      </c>
    </row>
    <row r="650" spans="1:3" x14ac:dyDescent="0.2">
      <c r="A650" s="21" t="s">
        <v>2981</v>
      </c>
      <c r="B650" s="36">
        <v>70</v>
      </c>
      <c r="C650" s="36">
        <v>81</v>
      </c>
    </row>
    <row r="651" spans="1:3" x14ac:dyDescent="0.2">
      <c r="A651" s="21" t="s">
        <v>2699</v>
      </c>
      <c r="B651" s="36">
        <v>70</v>
      </c>
      <c r="C651" s="36">
        <v>35</v>
      </c>
    </row>
    <row r="652" spans="1:3" x14ac:dyDescent="0.2">
      <c r="A652" s="21" t="s">
        <v>2982</v>
      </c>
      <c r="B652" s="36">
        <v>70</v>
      </c>
      <c r="C652" s="36">
        <v>38</v>
      </c>
    </row>
    <row r="653" spans="1:3" x14ac:dyDescent="0.2">
      <c r="A653" s="21" t="s">
        <v>3977</v>
      </c>
      <c r="B653" s="36">
        <v>70</v>
      </c>
      <c r="C653" s="36">
        <v>37</v>
      </c>
    </row>
    <row r="654" spans="1:3" x14ac:dyDescent="0.2">
      <c r="A654" s="21" t="s">
        <v>2995</v>
      </c>
      <c r="B654" s="36">
        <v>70</v>
      </c>
      <c r="C654" s="36">
        <v>59</v>
      </c>
    </row>
    <row r="655" spans="1:3" x14ac:dyDescent="0.2">
      <c r="A655" s="21" t="s">
        <v>2686</v>
      </c>
      <c r="B655" s="36">
        <v>70</v>
      </c>
      <c r="C655" s="36">
        <v>45</v>
      </c>
    </row>
    <row r="656" spans="1:3" x14ac:dyDescent="0.2">
      <c r="A656" s="21" t="s">
        <v>2963</v>
      </c>
      <c r="B656" s="36">
        <v>70</v>
      </c>
      <c r="C656" s="36">
        <v>32</v>
      </c>
    </row>
    <row r="657" spans="1:3" x14ac:dyDescent="0.2">
      <c r="A657" s="21" t="s">
        <v>2987</v>
      </c>
      <c r="B657" s="36">
        <v>70</v>
      </c>
      <c r="C657" s="36">
        <v>55</v>
      </c>
    </row>
    <row r="658" spans="1:3" x14ac:dyDescent="0.2">
      <c r="A658" s="21" t="s">
        <v>2988</v>
      </c>
      <c r="B658" s="36">
        <v>70</v>
      </c>
      <c r="C658" s="36">
        <v>65</v>
      </c>
    </row>
    <row r="659" spans="1:3" x14ac:dyDescent="0.2">
      <c r="A659" s="21" t="s">
        <v>2881</v>
      </c>
      <c r="B659" s="36">
        <v>70</v>
      </c>
      <c r="C659" s="36">
        <v>50</v>
      </c>
    </row>
    <row r="660" spans="1:3" x14ac:dyDescent="0.2">
      <c r="A660" s="21" t="s">
        <v>2960</v>
      </c>
      <c r="B660" s="36">
        <v>70</v>
      </c>
      <c r="C660" s="36">
        <v>33</v>
      </c>
    </row>
    <row r="661" spans="1:3" x14ac:dyDescent="0.2">
      <c r="A661" s="21" t="s">
        <v>2954</v>
      </c>
      <c r="B661" s="36">
        <v>70</v>
      </c>
      <c r="C661" s="36">
        <v>43</v>
      </c>
    </row>
    <row r="662" spans="1:3" x14ac:dyDescent="0.2">
      <c r="A662" s="21" t="s">
        <v>2883</v>
      </c>
      <c r="B662" s="36">
        <v>70</v>
      </c>
      <c r="C662" s="36">
        <v>37</v>
      </c>
    </row>
    <row r="663" spans="1:3" x14ac:dyDescent="0.2">
      <c r="A663" s="21" t="s">
        <v>2965</v>
      </c>
      <c r="B663" s="36">
        <v>70</v>
      </c>
      <c r="C663" s="36">
        <v>59</v>
      </c>
    </row>
    <row r="664" spans="1:3" x14ac:dyDescent="0.2">
      <c r="A664" s="21" t="s">
        <v>2884</v>
      </c>
      <c r="B664" s="36">
        <v>70</v>
      </c>
      <c r="C664" s="36">
        <v>70</v>
      </c>
    </row>
    <row r="665" spans="1:3" x14ac:dyDescent="0.2">
      <c r="A665" s="21" t="s">
        <v>2952</v>
      </c>
      <c r="B665" s="36">
        <v>70</v>
      </c>
      <c r="C665" s="36">
        <v>47</v>
      </c>
    </row>
    <row r="666" spans="1:3" x14ac:dyDescent="0.2">
      <c r="A666" s="21" t="s">
        <v>2985</v>
      </c>
      <c r="B666" s="36">
        <v>70</v>
      </c>
      <c r="C666" s="36">
        <v>39</v>
      </c>
    </row>
    <row r="667" spans="1:3" x14ac:dyDescent="0.2">
      <c r="A667" s="21" t="s">
        <v>2966</v>
      </c>
      <c r="B667" s="36">
        <v>70</v>
      </c>
      <c r="C667" s="36">
        <v>34</v>
      </c>
    </row>
    <row r="668" spans="1:3" x14ac:dyDescent="0.2">
      <c r="A668" s="21" t="s">
        <v>2885</v>
      </c>
      <c r="B668" s="36">
        <v>70</v>
      </c>
      <c r="C668" s="36">
        <v>48</v>
      </c>
    </row>
    <row r="669" spans="1:3" x14ac:dyDescent="0.2">
      <c r="A669" s="21" t="s">
        <v>2958</v>
      </c>
      <c r="B669" s="36">
        <v>70</v>
      </c>
      <c r="C669" s="36">
        <v>44</v>
      </c>
    </row>
    <row r="670" spans="1:3" x14ac:dyDescent="0.2">
      <c r="A670" s="21" t="s">
        <v>2964</v>
      </c>
      <c r="B670" s="36">
        <v>70</v>
      </c>
      <c r="C670" s="36">
        <v>32</v>
      </c>
    </row>
    <row r="671" spans="1:3" x14ac:dyDescent="0.2">
      <c r="A671" s="21" t="s">
        <v>2962</v>
      </c>
      <c r="B671" s="36">
        <v>70</v>
      </c>
      <c r="C671" s="36">
        <v>50</v>
      </c>
    </row>
    <row r="672" spans="1:3" x14ac:dyDescent="0.2">
      <c r="A672" s="21" t="s">
        <v>2986</v>
      </c>
      <c r="B672" s="36">
        <v>70</v>
      </c>
      <c r="C672" s="36">
        <v>51</v>
      </c>
    </row>
    <row r="673" spans="1:3" x14ac:dyDescent="0.2">
      <c r="A673" s="21" t="s">
        <v>2696</v>
      </c>
      <c r="B673" s="36">
        <v>70</v>
      </c>
      <c r="C673" s="36">
        <v>34</v>
      </c>
    </row>
    <row r="674" spans="1:3" x14ac:dyDescent="0.2">
      <c r="A674" s="21" t="s">
        <v>2576</v>
      </c>
      <c r="B674" s="36">
        <v>63</v>
      </c>
      <c r="C674" s="36">
        <v>36</v>
      </c>
    </row>
    <row r="675" spans="1:3" x14ac:dyDescent="0.2">
      <c r="A675" s="21" t="s">
        <v>2667</v>
      </c>
      <c r="B675" s="36">
        <v>63</v>
      </c>
      <c r="C675" s="36">
        <v>48</v>
      </c>
    </row>
    <row r="676" spans="1:3" x14ac:dyDescent="0.2">
      <c r="A676" s="21" t="s">
        <v>2558</v>
      </c>
      <c r="B676" s="36">
        <v>63</v>
      </c>
      <c r="C676" s="36">
        <v>57</v>
      </c>
    </row>
    <row r="677" spans="1:3" x14ac:dyDescent="0.2">
      <c r="A677" s="21" t="s">
        <v>4418</v>
      </c>
      <c r="B677" s="36">
        <v>56</v>
      </c>
      <c r="C677" s="36">
        <v>59</v>
      </c>
    </row>
    <row r="678" spans="1:3" x14ac:dyDescent="0.2">
      <c r="A678" s="21" t="s">
        <v>4402</v>
      </c>
      <c r="B678" s="36">
        <v>56</v>
      </c>
      <c r="C678" s="36">
        <v>45</v>
      </c>
    </row>
    <row r="679" spans="1:3" x14ac:dyDescent="0.2">
      <c r="A679" s="21" t="s">
        <v>2673</v>
      </c>
      <c r="B679" s="36">
        <v>56</v>
      </c>
      <c r="C679" s="36">
        <v>69</v>
      </c>
    </row>
    <row r="680" spans="1:3" x14ac:dyDescent="0.2">
      <c r="A680" s="21" t="s">
        <v>2571</v>
      </c>
      <c r="B680" s="36">
        <v>56</v>
      </c>
      <c r="C680" s="36">
        <v>44</v>
      </c>
    </row>
    <row r="681" spans="1:3" x14ac:dyDescent="0.2">
      <c r="A681" s="21" t="s">
        <v>2650</v>
      </c>
      <c r="B681" s="36">
        <v>56</v>
      </c>
      <c r="C681" s="36">
        <v>37</v>
      </c>
    </row>
    <row r="682" spans="1:3" x14ac:dyDescent="0.2">
      <c r="A682" s="21" t="s">
        <v>2643</v>
      </c>
      <c r="B682" s="36">
        <v>56</v>
      </c>
      <c r="C682" s="36">
        <v>38</v>
      </c>
    </row>
    <row r="683" spans="1:3" x14ac:dyDescent="0.2">
      <c r="A683" s="21" t="s">
        <v>2637</v>
      </c>
      <c r="B683" s="36">
        <v>56</v>
      </c>
      <c r="C683" s="36">
        <v>44</v>
      </c>
    </row>
    <row r="684" spans="1:3" x14ac:dyDescent="0.2">
      <c r="A684" s="21" t="s">
        <v>2644</v>
      </c>
      <c r="B684" s="36">
        <v>56</v>
      </c>
      <c r="C684" s="36">
        <v>41</v>
      </c>
    </row>
    <row r="685" spans="1:3" x14ac:dyDescent="0.2">
      <c r="A685" s="21" t="s">
        <v>2527</v>
      </c>
      <c r="B685" s="36">
        <v>56</v>
      </c>
      <c r="C685" s="36">
        <v>39</v>
      </c>
    </row>
    <row r="686" spans="1:3" x14ac:dyDescent="0.2">
      <c r="A686" s="21" t="s">
        <v>2515</v>
      </c>
      <c r="B686" s="36">
        <v>56</v>
      </c>
      <c r="C686" s="36">
        <v>56</v>
      </c>
    </row>
    <row r="687" spans="1:3" x14ac:dyDescent="0.2">
      <c r="A687" s="21" t="s">
        <v>2666</v>
      </c>
      <c r="B687" s="36">
        <v>49</v>
      </c>
      <c r="C687" s="36">
        <v>45</v>
      </c>
    </row>
    <row r="688" spans="1:3" x14ac:dyDescent="0.2">
      <c r="A688" s="21" t="s">
        <v>2563</v>
      </c>
      <c r="B688" s="36">
        <v>49</v>
      </c>
      <c r="C688" s="36">
        <v>58</v>
      </c>
    </row>
    <row r="689" spans="1:3" x14ac:dyDescent="0.2">
      <c r="A689" s="21" t="s">
        <v>2538</v>
      </c>
      <c r="B689" s="36">
        <v>49</v>
      </c>
      <c r="C689" s="36">
        <v>60</v>
      </c>
    </row>
    <row r="690" spans="1:3" x14ac:dyDescent="0.2">
      <c r="A690" s="21" t="s">
        <v>2540</v>
      </c>
      <c r="B690" s="36">
        <v>49</v>
      </c>
      <c r="C690" s="36">
        <v>40</v>
      </c>
    </row>
    <row r="691" spans="1:3" x14ac:dyDescent="0.2">
      <c r="A691" s="21" t="s">
        <v>2529</v>
      </c>
      <c r="B691" s="36">
        <v>49</v>
      </c>
      <c r="C691" s="36">
        <v>39</v>
      </c>
    </row>
    <row r="692" spans="1:3" x14ac:dyDescent="0.2">
      <c r="A692" s="21" t="s">
        <v>2606</v>
      </c>
      <c r="B692" s="36">
        <v>49</v>
      </c>
      <c r="C692" s="36">
        <v>59</v>
      </c>
    </row>
    <row r="693" spans="1:3" x14ac:dyDescent="0.2">
      <c r="A693" s="21" t="s">
        <v>2514</v>
      </c>
      <c r="B693" s="36">
        <v>49</v>
      </c>
      <c r="C693" s="36">
        <v>50</v>
      </c>
    </row>
    <row r="694" spans="1:3" x14ac:dyDescent="0.2">
      <c r="A694" s="21" t="s">
        <v>4529</v>
      </c>
      <c r="B694" s="36">
        <v>42</v>
      </c>
      <c r="C694" s="36">
        <v>36</v>
      </c>
    </row>
    <row r="695" spans="1:3" x14ac:dyDescent="0.2">
      <c r="A695" s="21" t="s">
        <v>4530</v>
      </c>
      <c r="B695" s="36">
        <v>42</v>
      </c>
      <c r="C695" s="36">
        <v>51</v>
      </c>
    </row>
    <row r="696" spans="1:3" x14ac:dyDescent="0.2">
      <c r="A696" s="21" t="s">
        <v>4395</v>
      </c>
      <c r="B696" s="36">
        <v>42</v>
      </c>
      <c r="C696" s="36">
        <v>49</v>
      </c>
    </row>
    <row r="697" spans="1:3" x14ac:dyDescent="0.2">
      <c r="A697" s="21" t="s">
        <v>4396</v>
      </c>
      <c r="B697" s="36">
        <v>42</v>
      </c>
      <c r="C697" s="36">
        <v>48</v>
      </c>
    </row>
    <row r="698" spans="1:3" x14ac:dyDescent="0.2">
      <c r="A698" s="21" t="s">
        <v>4386</v>
      </c>
      <c r="B698" s="36">
        <v>42</v>
      </c>
      <c r="C698" s="36">
        <v>41</v>
      </c>
    </row>
    <row r="699" spans="1:3" x14ac:dyDescent="0.2">
      <c r="A699" s="21" t="s">
        <v>4381</v>
      </c>
      <c r="B699" s="36">
        <v>42</v>
      </c>
      <c r="C699" s="36">
        <v>36</v>
      </c>
    </row>
    <row r="700" spans="1:3" x14ac:dyDescent="0.2">
      <c r="A700" s="21" t="s">
        <v>4531</v>
      </c>
      <c r="B700" s="36">
        <v>42</v>
      </c>
      <c r="C700" s="36">
        <v>41</v>
      </c>
    </row>
    <row r="701" spans="1:3" x14ac:dyDescent="0.2">
      <c r="A701" s="21" t="s">
        <v>4383</v>
      </c>
      <c r="B701" s="36">
        <v>42</v>
      </c>
      <c r="C701" s="36">
        <v>53</v>
      </c>
    </row>
    <row r="702" spans="1:3" x14ac:dyDescent="0.2">
      <c r="A702" s="21" t="s">
        <v>4382</v>
      </c>
      <c r="B702" s="36">
        <v>42</v>
      </c>
      <c r="C702" s="36">
        <v>32</v>
      </c>
    </row>
    <row r="703" spans="1:3" x14ac:dyDescent="0.2">
      <c r="A703" s="21" t="s">
        <v>4400</v>
      </c>
      <c r="B703" s="36">
        <v>42</v>
      </c>
      <c r="C703" s="36">
        <v>37</v>
      </c>
    </row>
    <row r="704" spans="1:3" x14ac:dyDescent="0.2">
      <c r="A704" s="21" t="s">
        <v>4532</v>
      </c>
      <c r="B704" s="36">
        <v>42</v>
      </c>
      <c r="C704" s="36">
        <v>50</v>
      </c>
    </row>
    <row r="705" spans="1:3" x14ac:dyDescent="0.2">
      <c r="A705" s="21" t="s">
        <v>4398</v>
      </c>
      <c r="B705" s="36">
        <v>42</v>
      </c>
      <c r="C705" s="36">
        <v>53</v>
      </c>
    </row>
    <row r="706" spans="1:3" x14ac:dyDescent="0.2">
      <c r="A706" s="21" t="s">
        <v>4392</v>
      </c>
      <c r="B706" s="36">
        <v>42</v>
      </c>
      <c r="C706" s="36">
        <v>36</v>
      </c>
    </row>
    <row r="707" spans="1:3" x14ac:dyDescent="0.2">
      <c r="A707" s="21" t="s">
        <v>4387</v>
      </c>
      <c r="B707" s="36">
        <v>42</v>
      </c>
      <c r="C707" s="36">
        <v>49</v>
      </c>
    </row>
    <row r="708" spans="1:3" x14ac:dyDescent="0.2">
      <c r="A708" s="21" t="s">
        <v>4533</v>
      </c>
      <c r="B708" s="36">
        <v>42</v>
      </c>
      <c r="C708" s="36">
        <v>39</v>
      </c>
    </row>
    <row r="709" spans="1:3" x14ac:dyDescent="0.2">
      <c r="A709" s="21" t="s">
        <v>4399</v>
      </c>
      <c r="B709" s="36">
        <v>42</v>
      </c>
      <c r="C709" s="36">
        <v>64</v>
      </c>
    </row>
    <row r="710" spans="1:3" x14ac:dyDescent="0.2">
      <c r="A710" s="21" t="s">
        <v>4534</v>
      </c>
      <c r="B710" s="36">
        <v>42</v>
      </c>
      <c r="C710" s="36">
        <v>44</v>
      </c>
    </row>
    <row r="711" spans="1:3" x14ac:dyDescent="0.2">
      <c r="A711" s="21" t="s">
        <v>4389</v>
      </c>
      <c r="B711" s="36">
        <v>42</v>
      </c>
      <c r="C711" s="36">
        <v>36</v>
      </c>
    </row>
    <row r="712" spans="1:3" x14ac:dyDescent="0.2">
      <c r="A712" s="21" t="s">
        <v>4535</v>
      </c>
      <c r="B712" s="36">
        <v>42</v>
      </c>
      <c r="C712" s="36">
        <v>40</v>
      </c>
    </row>
    <row r="713" spans="1:3" x14ac:dyDescent="0.2">
      <c r="A713" s="21" t="s">
        <v>4536</v>
      </c>
      <c r="B713" s="36">
        <v>42</v>
      </c>
      <c r="C713" s="36">
        <v>48</v>
      </c>
    </row>
    <row r="714" spans="1:3" x14ac:dyDescent="0.2">
      <c r="A714" s="21" t="s">
        <v>4537</v>
      </c>
      <c r="B714" s="36">
        <v>42</v>
      </c>
      <c r="C714" s="36">
        <v>61</v>
      </c>
    </row>
    <row r="715" spans="1:3" x14ac:dyDescent="0.2">
      <c r="A715" s="21" t="s">
        <v>4538</v>
      </c>
      <c r="B715" s="36">
        <v>42</v>
      </c>
      <c r="C715" s="36">
        <v>57</v>
      </c>
    </row>
    <row r="716" spans="1:3" x14ac:dyDescent="0.2">
      <c r="A716" s="21" t="s">
        <v>4539</v>
      </c>
      <c r="B716" s="36">
        <v>42</v>
      </c>
      <c r="C716" s="36">
        <v>64</v>
      </c>
    </row>
    <row r="717" spans="1:3" x14ac:dyDescent="0.2">
      <c r="A717" s="21" t="s">
        <v>4394</v>
      </c>
      <c r="B717" s="36">
        <v>42</v>
      </c>
      <c r="C717" s="36">
        <v>42</v>
      </c>
    </row>
    <row r="718" spans="1:3" x14ac:dyDescent="0.2">
      <c r="A718" s="21" t="s">
        <v>4540</v>
      </c>
      <c r="B718" s="36">
        <v>42</v>
      </c>
      <c r="C718" s="36">
        <v>35</v>
      </c>
    </row>
    <row r="719" spans="1:3" x14ac:dyDescent="0.2">
      <c r="A719" s="21" t="s">
        <v>4390</v>
      </c>
      <c r="B719" s="36">
        <v>42</v>
      </c>
      <c r="C719" s="36">
        <v>31</v>
      </c>
    </row>
    <row r="720" spans="1:3" x14ac:dyDescent="0.2">
      <c r="A720" s="21" t="s">
        <v>4384</v>
      </c>
      <c r="B720" s="36">
        <v>42</v>
      </c>
      <c r="C720" s="36">
        <v>39</v>
      </c>
    </row>
    <row r="721" spans="1:3" x14ac:dyDescent="0.2">
      <c r="A721" s="21" t="s">
        <v>4541</v>
      </c>
      <c r="B721" s="36">
        <v>42</v>
      </c>
      <c r="C721" s="36">
        <v>40</v>
      </c>
    </row>
    <row r="722" spans="1:3" x14ac:dyDescent="0.2">
      <c r="A722" s="21" t="s">
        <v>4542</v>
      </c>
      <c r="B722" s="36">
        <v>42</v>
      </c>
      <c r="C722" s="36">
        <v>32</v>
      </c>
    </row>
    <row r="723" spans="1:3" x14ac:dyDescent="0.2">
      <c r="A723" s="21" t="s">
        <v>4543</v>
      </c>
      <c r="B723" s="36">
        <v>42</v>
      </c>
      <c r="C723" s="36">
        <v>59</v>
      </c>
    </row>
    <row r="724" spans="1:3" x14ac:dyDescent="0.2">
      <c r="A724" s="21" t="s">
        <v>4388</v>
      </c>
      <c r="B724" s="36">
        <v>42</v>
      </c>
      <c r="C724" s="36">
        <v>34</v>
      </c>
    </row>
    <row r="725" spans="1:3" x14ac:dyDescent="0.2">
      <c r="A725" s="21" t="s">
        <v>2566</v>
      </c>
      <c r="B725" s="36">
        <v>42</v>
      </c>
      <c r="C725" s="36">
        <v>39</v>
      </c>
    </row>
    <row r="726" spans="1:3" x14ac:dyDescent="0.2">
      <c r="A726" s="21" t="s">
        <v>4397</v>
      </c>
      <c r="B726" s="36">
        <v>42</v>
      </c>
      <c r="C726" s="36">
        <v>59</v>
      </c>
    </row>
    <row r="727" spans="1:3" x14ac:dyDescent="0.2">
      <c r="A727" s="21" t="s">
        <v>4544</v>
      </c>
      <c r="B727" s="36">
        <v>42</v>
      </c>
      <c r="C727" s="36">
        <v>53</v>
      </c>
    </row>
    <row r="728" spans="1:3" x14ac:dyDescent="0.2">
      <c r="A728" s="21" t="s">
        <v>3089</v>
      </c>
      <c r="B728" s="36">
        <v>42</v>
      </c>
      <c r="C728" s="36">
        <v>52</v>
      </c>
    </row>
    <row r="729" spans="1:3" x14ac:dyDescent="0.2">
      <c r="A729" s="21" t="s">
        <v>2636</v>
      </c>
      <c r="B729" s="36">
        <v>42</v>
      </c>
      <c r="C729" s="36">
        <v>58</v>
      </c>
    </row>
    <row r="730" spans="1:3" x14ac:dyDescent="0.2">
      <c r="A730" s="21" t="s">
        <v>2521</v>
      </c>
      <c r="B730" s="36">
        <v>42</v>
      </c>
      <c r="C730" s="36">
        <v>37</v>
      </c>
    </row>
    <row r="731" spans="1:3" x14ac:dyDescent="0.2">
      <c r="A731" s="21" t="s">
        <v>2605</v>
      </c>
      <c r="B731" s="36">
        <v>42</v>
      </c>
      <c r="C731" s="36">
        <v>38</v>
      </c>
    </row>
    <row r="732" spans="1:3" x14ac:dyDescent="0.2">
      <c r="A732" s="21" t="s">
        <v>2565</v>
      </c>
      <c r="B732" s="36">
        <v>35</v>
      </c>
      <c r="C732" s="36">
        <v>43</v>
      </c>
    </row>
    <row r="733" spans="1:3" x14ac:dyDescent="0.2">
      <c r="A733" s="21" t="s">
        <v>2871</v>
      </c>
      <c r="B733" s="36">
        <v>35</v>
      </c>
      <c r="C733" s="36">
        <v>41</v>
      </c>
    </row>
    <row r="734" spans="1:3" x14ac:dyDescent="0.2">
      <c r="A734" s="21" t="s">
        <v>2870</v>
      </c>
      <c r="B734" s="36">
        <v>35</v>
      </c>
      <c r="C734" s="36">
        <v>43</v>
      </c>
    </row>
    <row r="735" spans="1:3" x14ac:dyDescent="0.2">
      <c r="A735" s="21" t="s">
        <v>2873</v>
      </c>
      <c r="B735" s="36">
        <v>35</v>
      </c>
      <c r="C735" s="36">
        <v>51</v>
      </c>
    </row>
    <row r="736" spans="1:3" x14ac:dyDescent="0.2">
      <c r="A736" s="21" t="s">
        <v>4001</v>
      </c>
      <c r="B736" s="36">
        <v>35</v>
      </c>
      <c r="C736" s="36">
        <v>49</v>
      </c>
    </row>
    <row r="737" spans="1:3" x14ac:dyDescent="0.2">
      <c r="A737" s="21" t="s">
        <v>2842</v>
      </c>
      <c r="B737" s="36">
        <v>35</v>
      </c>
      <c r="C737" s="36">
        <v>51</v>
      </c>
    </row>
    <row r="738" spans="1:3" x14ac:dyDescent="0.2">
      <c r="A738" s="21" t="s">
        <v>3997</v>
      </c>
      <c r="B738" s="36">
        <v>35</v>
      </c>
      <c r="C738" s="36">
        <v>53</v>
      </c>
    </row>
    <row r="739" spans="1:3" x14ac:dyDescent="0.2">
      <c r="A739" s="21" t="s">
        <v>2840</v>
      </c>
      <c r="B739" s="36">
        <v>35</v>
      </c>
      <c r="C739" s="36">
        <v>59</v>
      </c>
    </row>
    <row r="740" spans="1:3" x14ac:dyDescent="0.2">
      <c r="A740" s="21" t="s">
        <v>2786</v>
      </c>
      <c r="B740" s="36">
        <v>35</v>
      </c>
      <c r="C740" s="36">
        <v>32</v>
      </c>
    </row>
    <row r="741" spans="1:3" x14ac:dyDescent="0.2">
      <c r="A741" s="21" t="s">
        <v>2544</v>
      </c>
      <c r="B741" s="36">
        <v>35</v>
      </c>
      <c r="C741" s="36">
        <v>55</v>
      </c>
    </row>
    <row r="742" spans="1:3" x14ac:dyDescent="0.2">
      <c r="A742" s="21" t="s">
        <v>2838</v>
      </c>
      <c r="B742" s="36">
        <v>35</v>
      </c>
      <c r="C742" s="36">
        <v>40</v>
      </c>
    </row>
    <row r="743" spans="1:3" x14ac:dyDescent="0.2">
      <c r="A743" s="21" t="s">
        <v>2791</v>
      </c>
      <c r="B743" s="36">
        <v>35</v>
      </c>
      <c r="C743" s="36">
        <v>56</v>
      </c>
    </row>
    <row r="744" spans="1:3" x14ac:dyDescent="0.2">
      <c r="A744" s="21" t="s">
        <v>3978</v>
      </c>
      <c r="B744" s="36">
        <v>35</v>
      </c>
      <c r="C744" s="36">
        <v>40</v>
      </c>
    </row>
    <row r="745" spans="1:3" x14ac:dyDescent="0.2">
      <c r="A745" s="21" t="s">
        <v>2818</v>
      </c>
      <c r="B745" s="36">
        <v>35</v>
      </c>
      <c r="C745" s="36">
        <v>35</v>
      </c>
    </row>
    <row r="746" spans="1:3" x14ac:dyDescent="0.2">
      <c r="A746" s="21" t="s">
        <v>2839</v>
      </c>
      <c r="B746" s="36">
        <v>35</v>
      </c>
      <c r="C746" s="36">
        <v>64</v>
      </c>
    </row>
    <row r="747" spans="1:3" x14ac:dyDescent="0.2">
      <c r="A747" s="21" t="s">
        <v>2819</v>
      </c>
      <c r="B747" s="36">
        <v>35</v>
      </c>
      <c r="C747" s="36">
        <v>46</v>
      </c>
    </row>
    <row r="748" spans="1:3" x14ac:dyDescent="0.2">
      <c r="A748" s="21" t="s">
        <v>2821</v>
      </c>
      <c r="B748" s="36">
        <v>35</v>
      </c>
      <c r="C748" s="36">
        <v>57</v>
      </c>
    </row>
    <row r="749" spans="1:3" x14ac:dyDescent="0.2">
      <c r="A749" s="21" t="s">
        <v>2825</v>
      </c>
      <c r="B749" s="36">
        <v>35</v>
      </c>
      <c r="C749" s="36">
        <v>57</v>
      </c>
    </row>
    <row r="750" spans="1:3" x14ac:dyDescent="0.2">
      <c r="A750" s="21" t="s">
        <v>2764</v>
      </c>
      <c r="B750" s="36">
        <v>35</v>
      </c>
      <c r="C750" s="36">
        <v>37</v>
      </c>
    </row>
    <row r="751" spans="1:3" x14ac:dyDescent="0.2">
      <c r="A751" s="21" t="s">
        <v>2781</v>
      </c>
      <c r="B751" s="36">
        <v>35</v>
      </c>
      <c r="C751" s="36">
        <v>46</v>
      </c>
    </row>
    <row r="752" spans="1:3" x14ac:dyDescent="0.2">
      <c r="A752" s="21" t="s">
        <v>2773</v>
      </c>
      <c r="B752" s="36">
        <v>35</v>
      </c>
      <c r="C752" s="36">
        <v>47</v>
      </c>
    </row>
    <row r="753" spans="1:3" x14ac:dyDescent="0.2">
      <c r="A753" s="21" t="s">
        <v>2767</v>
      </c>
      <c r="B753" s="36">
        <v>35</v>
      </c>
      <c r="C753" s="36">
        <v>33</v>
      </c>
    </row>
    <row r="754" spans="1:3" x14ac:dyDescent="0.2">
      <c r="A754" s="21" t="s">
        <v>2745</v>
      </c>
      <c r="B754" s="36">
        <v>35</v>
      </c>
      <c r="C754" s="36">
        <v>40</v>
      </c>
    </row>
    <row r="755" spans="1:3" x14ac:dyDescent="0.2">
      <c r="A755" s="21" t="s">
        <v>2737</v>
      </c>
      <c r="B755" s="36">
        <v>35</v>
      </c>
      <c r="C755" s="36">
        <v>41</v>
      </c>
    </row>
    <row r="756" spans="1:3" x14ac:dyDescent="0.2">
      <c r="A756" s="21" t="s">
        <v>2765</v>
      </c>
      <c r="B756" s="36">
        <v>35</v>
      </c>
      <c r="C756" s="36">
        <v>33</v>
      </c>
    </row>
    <row r="757" spans="1:3" x14ac:dyDescent="0.2">
      <c r="A757" s="21" t="s">
        <v>2763</v>
      </c>
      <c r="B757" s="36">
        <v>35</v>
      </c>
      <c r="C757" s="36">
        <v>46</v>
      </c>
    </row>
    <row r="758" spans="1:3" x14ac:dyDescent="0.2">
      <c r="A758" s="21" t="s">
        <v>2768</v>
      </c>
      <c r="B758" s="36">
        <v>35</v>
      </c>
      <c r="C758" s="36">
        <v>37</v>
      </c>
    </row>
    <row r="759" spans="1:3" x14ac:dyDescent="0.2">
      <c r="A759" s="21" t="s">
        <v>2770</v>
      </c>
      <c r="B759" s="36">
        <v>35</v>
      </c>
      <c r="C759" s="36">
        <v>44</v>
      </c>
    </row>
    <row r="760" spans="1:3" x14ac:dyDescent="0.2">
      <c r="A760" s="21" t="s">
        <v>2782</v>
      </c>
      <c r="B760" s="36">
        <v>35</v>
      </c>
      <c r="C760" s="36">
        <v>53</v>
      </c>
    </row>
    <row r="761" spans="1:3" x14ac:dyDescent="0.2">
      <c r="A761" s="21" t="s">
        <v>4008</v>
      </c>
      <c r="B761" s="36">
        <v>35</v>
      </c>
      <c r="C761" s="36">
        <v>57</v>
      </c>
    </row>
    <row r="762" spans="1:3" x14ac:dyDescent="0.2">
      <c r="A762" s="21" t="s">
        <v>3991</v>
      </c>
      <c r="B762" s="36">
        <v>35</v>
      </c>
      <c r="C762" s="36">
        <v>43</v>
      </c>
    </row>
    <row r="763" spans="1:3" x14ac:dyDescent="0.2">
      <c r="A763" s="21" t="s">
        <v>4006</v>
      </c>
      <c r="B763" s="36">
        <v>35</v>
      </c>
      <c r="C763" s="36">
        <v>56</v>
      </c>
    </row>
    <row r="764" spans="1:3" x14ac:dyDescent="0.2">
      <c r="A764" s="21" t="s">
        <v>3995</v>
      </c>
      <c r="B764" s="36">
        <v>35</v>
      </c>
      <c r="C764" s="36">
        <v>50</v>
      </c>
    </row>
    <row r="765" spans="1:3" x14ac:dyDescent="0.2">
      <c r="A765" s="21" t="s">
        <v>2692</v>
      </c>
      <c r="B765" s="36">
        <v>35</v>
      </c>
      <c r="C765" s="36">
        <v>34</v>
      </c>
    </row>
    <row r="766" spans="1:3" x14ac:dyDescent="0.2">
      <c r="A766" s="21" t="s">
        <v>2690</v>
      </c>
      <c r="B766" s="36">
        <v>35</v>
      </c>
      <c r="C766" s="36">
        <v>48</v>
      </c>
    </row>
    <row r="767" spans="1:3" x14ac:dyDescent="0.2">
      <c r="A767" s="21" t="s">
        <v>4014</v>
      </c>
      <c r="B767" s="36">
        <v>35</v>
      </c>
      <c r="C767" s="36">
        <v>72</v>
      </c>
    </row>
    <row r="768" spans="1:3" x14ac:dyDescent="0.2">
      <c r="A768" s="21" t="s">
        <v>3983</v>
      </c>
      <c r="B768" s="36">
        <v>35</v>
      </c>
      <c r="C768" s="36">
        <v>40</v>
      </c>
    </row>
    <row r="769" spans="1:3" x14ac:dyDescent="0.2">
      <c r="A769" s="21" t="s">
        <v>2716</v>
      </c>
      <c r="B769" s="36">
        <v>35</v>
      </c>
      <c r="C769" s="36">
        <v>55</v>
      </c>
    </row>
    <row r="770" spans="1:3" x14ac:dyDescent="0.2">
      <c r="A770" s="21" t="s">
        <v>2705</v>
      </c>
      <c r="B770" s="36">
        <v>35</v>
      </c>
      <c r="C770" s="36">
        <v>60</v>
      </c>
    </row>
    <row r="771" spans="1:3" x14ac:dyDescent="0.2">
      <c r="A771" s="21" t="s">
        <v>4003</v>
      </c>
      <c r="B771" s="36">
        <v>35</v>
      </c>
      <c r="C771" s="36">
        <v>59</v>
      </c>
    </row>
    <row r="772" spans="1:3" x14ac:dyDescent="0.2">
      <c r="A772" s="21" t="s">
        <v>2685</v>
      </c>
      <c r="B772" s="36">
        <v>35</v>
      </c>
      <c r="C772" s="36">
        <v>47</v>
      </c>
    </row>
    <row r="773" spans="1:3" x14ac:dyDescent="0.2">
      <c r="A773" s="21" t="s">
        <v>4012</v>
      </c>
      <c r="B773" s="36">
        <v>35</v>
      </c>
      <c r="C773" s="36">
        <v>70</v>
      </c>
    </row>
    <row r="774" spans="1:3" x14ac:dyDescent="0.2">
      <c r="A774" s="21" t="s">
        <v>2723</v>
      </c>
      <c r="B774" s="36">
        <v>35</v>
      </c>
      <c r="C774" s="36">
        <v>32</v>
      </c>
    </row>
    <row r="775" spans="1:3" x14ac:dyDescent="0.2">
      <c r="A775" s="21" t="s">
        <v>4545</v>
      </c>
      <c r="B775" s="36">
        <v>28</v>
      </c>
      <c r="C775" s="36">
        <v>40</v>
      </c>
    </row>
    <row r="776" spans="1:3" x14ac:dyDescent="0.2">
      <c r="A776" s="21" t="s">
        <v>4546</v>
      </c>
      <c r="B776" s="36">
        <v>28</v>
      </c>
      <c r="C776" s="36">
        <v>52</v>
      </c>
    </row>
    <row r="777" spans="1:3" x14ac:dyDescent="0.2">
      <c r="A777" s="21" t="s">
        <v>4547</v>
      </c>
      <c r="B777" s="36">
        <v>28</v>
      </c>
      <c r="C777" s="36">
        <v>45</v>
      </c>
    </row>
    <row r="778" spans="1:3" x14ac:dyDescent="0.2">
      <c r="A778" s="21" t="s">
        <v>4414</v>
      </c>
      <c r="B778" s="36">
        <v>28</v>
      </c>
      <c r="C778" s="36">
        <v>49</v>
      </c>
    </row>
    <row r="779" spans="1:3" x14ac:dyDescent="0.2">
      <c r="A779" s="21" t="s">
        <v>4548</v>
      </c>
      <c r="B779" s="36">
        <v>28</v>
      </c>
      <c r="C779" s="36">
        <v>68</v>
      </c>
    </row>
    <row r="780" spans="1:3" x14ac:dyDescent="0.2">
      <c r="A780" s="21" t="s">
        <v>4416</v>
      </c>
      <c r="B780" s="36">
        <v>28</v>
      </c>
      <c r="C780" s="36">
        <v>62</v>
      </c>
    </row>
    <row r="781" spans="1:3" x14ac:dyDescent="0.2">
      <c r="A781" s="21" t="s">
        <v>4549</v>
      </c>
      <c r="B781" s="36">
        <v>28</v>
      </c>
      <c r="C781" s="36">
        <v>40</v>
      </c>
    </row>
    <row r="782" spans="1:3" x14ac:dyDescent="0.2">
      <c r="A782" s="21" t="s">
        <v>4403</v>
      </c>
      <c r="B782" s="36">
        <v>28</v>
      </c>
      <c r="C782" s="36">
        <v>73</v>
      </c>
    </row>
    <row r="783" spans="1:3" x14ac:dyDescent="0.2">
      <c r="A783" s="21" t="s">
        <v>4550</v>
      </c>
      <c r="B783" s="36">
        <v>28</v>
      </c>
      <c r="C783" s="36">
        <v>50</v>
      </c>
    </row>
    <row r="784" spans="1:3" x14ac:dyDescent="0.2">
      <c r="A784" s="21" t="s">
        <v>4409</v>
      </c>
      <c r="B784" s="36">
        <v>28</v>
      </c>
      <c r="C784" s="36">
        <v>42</v>
      </c>
    </row>
    <row r="785" spans="1:3" x14ac:dyDescent="0.2">
      <c r="A785" s="21" t="s">
        <v>4551</v>
      </c>
      <c r="B785" s="36">
        <v>28</v>
      </c>
      <c r="C785" s="36">
        <v>58</v>
      </c>
    </row>
    <row r="786" spans="1:3" x14ac:dyDescent="0.2">
      <c r="A786" s="21" t="s">
        <v>4411</v>
      </c>
      <c r="B786" s="36">
        <v>28</v>
      </c>
      <c r="C786" s="36">
        <v>32</v>
      </c>
    </row>
    <row r="787" spans="1:3" x14ac:dyDescent="0.2">
      <c r="A787" s="21" t="s">
        <v>4552</v>
      </c>
      <c r="B787" s="36">
        <v>28</v>
      </c>
      <c r="C787" s="36">
        <v>35</v>
      </c>
    </row>
    <row r="788" spans="1:3" x14ac:dyDescent="0.2">
      <c r="A788" s="21" t="s">
        <v>4405</v>
      </c>
      <c r="B788" s="36">
        <v>28</v>
      </c>
      <c r="C788" s="36">
        <v>30</v>
      </c>
    </row>
    <row r="789" spans="1:3" x14ac:dyDescent="0.2">
      <c r="A789" s="21" t="s">
        <v>4410</v>
      </c>
      <c r="B789" s="36">
        <v>28</v>
      </c>
      <c r="C789" s="36">
        <v>37</v>
      </c>
    </row>
    <row r="790" spans="1:3" x14ac:dyDescent="0.2">
      <c r="A790" s="21" t="s">
        <v>4413</v>
      </c>
      <c r="B790" s="36">
        <v>28</v>
      </c>
      <c r="C790" s="36">
        <v>36</v>
      </c>
    </row>
    <row r="791" spans="1:3" x14ac:dyDescent="0.2">
      <c r="A791" s="21" t="s">
        <v>4419</v>
      </c>
      <c r="B791" s="36">
        <v>28</v>
      </c>
      <c r="C791" s="36">
        <v>37</v>
      </c>
    </row>
    <row r="792" spans="1:3" x14ac:dyDescent="0.2">
      <c r="A792" s="21" t="s">
        <v>4401</v>
      </c>
      <c r="B792" s="36">
        <v>28</v>
      </c>
      <c r="C792" s="36">
        <v>40</v>
      </c>
    </row>
    <row r="793" spans="1:3" x14ac:dyDescent="0.2">
      <c r="A793" s="21" t="s">
        <v>4553</v>
      </c>
      <c r="B793" s="36">
        <v>28</v>
      </c>
      <c r="C793" s="36">
        <v>47</v>
      </c>
    </row>
    <row r="794" spans="1:3" x14ac:dyDescent="0.2">
      <c r="A794" s="21" t="s">
        <v>4415</v>
      </c>
      <c r="B794" s="36">
        <v>28</v>
      </c>
      <c r="C794" s="36">
        <v>44</v>
      </c>
    </row>
    <row r="795" spans="1:3" x14ac:dyDescent="0.2">
      <c r="A795" s="21" t="s">
        <v>4554</v>
      </c>
      <c r="B795" s="36">
        <v>28</v>
      </c>
      <c r="C795" s="36">
        <v>53</v>
      </c>
    </row>
    <row r="796" spans="1:3" x14ac:dyDescent="0.2">
      <c r="A796" s="21" t="s">
        <v>4406</v>
      </c>
      <c r="B796" s="36">
        <v>28</v>
      </c>
      <c r="C796" s="36">
        <v>36</v>
      </c>
    </row>
    <row r="797" spans="1:3" x14ac:dyDescent="0.2">
      <c r="A797" s="21" t="s">
        <v>4555</v>
      </c>
      <c r="B797" s="36">
        <v>28</v>
      </c>
      <c r="C797" s="36">
        <v>52</v>
      </c>
    </row>
    <row r="798" spans="1:3" x14ac:dyDescent="0.2">
      <c r="A798" s="21" t="s">
        <v>4404</v>
      </c>
      <c r="B798" s="36">
        <v>28</v>
      </c>
      <c r="C798" s="36">
        <v>35</v>
      </c>
    </row>
    <row r="799" spans="1:3" x14ac:dyDescent="0.2">
      <c r="A799" s="21" t="s">
        <v>4556</v>
      </c>
      <c r="B799" s="36">
        <v>28</v>
      </c>
      <c r="C799" s="36">
        <v>63</v>
      </c>
    </row>
    <row r="800" spans="1:3" x14ac:dyDescent="0.2">
      <c r="A800" s="21" t="s">
        <v>4417</v>
      </c>
      <c r="B800" s="36">
        <v>28</v>
      </c>
      <c r="C800" s="36">
        <v>54</v>
      </c>
    </row>
    <row r="801" spans="1:3" x14ac:dyDescent="0.2">
      <c r="A801" s="21" t="s">
        <v>4412</v>
      </c>
      <c r="B801" s="36">
        <v>28</v>
      </c>
      <c r="C801" s="36">
        <v>50</v>
      </c>
    </row>
    <row r="802" spans="1:3" x14ac:dyDescent="0.2">
      <c r="A802" s="21" t="s">
        <v>4557</v>
      </c>
      <c r="B802" s="36">
        <v>28</v>
      </c>
      <c r="C802" s="36">
        <v>40</v>
      </c>
    </row>
    <row r="803" spans="1:3" x14ac:dyDescent="0.2">
      <c r="A803" s="21" t="s">
        <v>2545</v>
      </c>
      <c r="B803" s="36">
        <v>28</v>
      </c>
      <c r="C803" s="36">
        <v>67</v>
      </c>
    </row>
    <row r="804" spans="1:3" x14ac:dyDescent="0.2">
      <c r="A804" s="21" t="s">
        <v>2758</v>
      </c>
      <c r="B804" s="36">
        <v>28</v>
      </c>
      <c r="C804" s="36">
        <v>58</v>
      </c>
    </row>
    <row r="805" spans="1:3" x14ac:dyDescent="0.2">
      <c r="A805" s="21" t="s">
        <v>2539</v>
      </c>
      <c r="B805" s="36">
        <v>28</v>
      </c>
      <c r="C805" s="36">
        <v>45</v>
      </c>
    </row>
    <row r="806" spans="1:3" x14ac:dyDescent="0.2">
      <c r="A806" s="21" t="s">
        <v>2678</v>
      </c>
      <c r="B806" s="36">
        <v>21</v>
      </c>
      <c r="C806" s="36">
        <v>45</v>
      </c>
    </row>
    <row r="807" spans="1:3" x14ac:dyDescent="0.2">
      <c r="A807" s="21" t="s">
        <v>2664</v>
      </c>
      <c r="B807" s="36">
        <v>21</v>
      </c>
      <c r="C807" s="36">
        <v>46</v>
      </c>
    </row>
    <row r="808" spans="1:3" x14ac:dyDescent="0.2">
      <c r="A808" s="21" t="s">
        <v>2663</v>
      </c>
      <c r="B808" s="36">
        <v>21</v>
      </c>
      <c r="C808" s="36">
        <v>32</v>
      </c>
    </row>
    <row r="809" spans="1:3" x14ac:dyDescent="0.2">
      <c r="A809" s="21" t="s">
        <v>2677</v>
      </c>
      <c r="B809" s="36">
        <v>21</v>
      </c>
      <c r="C809" s="36">
        <v>50</v>
      </c>
    </row>
    <row r="810" spans="1:3" x14ac:dyDescent="0.2">
      <c r="A810" s="21" t="s">
        <v>2674</v>
      </c>
      <c r="B810" s="36">
        <v>21</v>
      </c>
      <c r="C810" s="36">
        <v>35</v>
      </c>
    </row>
    <row r="811" spans="1:3" x14ac:dyDescent="0.2">
      <c r="A811" s="21" t="s">
        <v>3998</v>
      </c>
      <c r="B811" s="36">
        <v>21</v>
      </c>
      <c r="C811" s="36">
        <v>54</v>
      </c>
    </row>
    <row r="812" spans="1:3" x14ac:dyDescent="0.2">
      <c r="A812" s="21" t="s">
        <v>2669</v>
      </c>
      <c r="B812" s="36">
        <v>21</v>
      </c>
      <c r="C812" s="36">
        <v>58</v>
      </c>
    </row>
    <row r="813" spans="1:3" x14ac:dyDescent="0.2">
      <c r="A813" s="21" t="s">
        <v>3989</v>
      </c>
      <c r="B813" s="36">
        <v>21</v>
      </c>
      <c r="C813" s="36">
        <v>31</v>
      </c>
    </row>
    <row r="814" spans="1:3" x14ac:dyDescent="0.2">
      <c r="A814" s="21" t="s">
        <v>2662</v>
      </c>
      <c r="B814" s="36">
        <v>21</v>
      </c>
      <c r="C814" s="36">
        <v>36</v>
      </c>
    </row>
    <row r="815" spans="1:3" x14ac:dyDescent="0.2">
      <c r="A815" s="21" t="s">
        <v>2675</v>
      </c>
      <c r="B815" s="36">
        <v>21</v>
      </c>
      <c r="C815" s="36">
        <v>64</v>
      </c>
    </row>
    <row r="816" spans="1:3" x14ac:dyDescent="0.2">
      <c r="A816" s="21" t="s">
        <v>2654</v>
      </c>
      <c r="B816" s="36">
        <v>21</v>
      </c>
      <c r="C816" s="36">
        <v>52</v>
      </c>
    </row>
    <row r="817" spans="1:3" x14ac:dyDescent="0.2">
      <c r="A817" s="21" t="s">
        <v>2660</v>
      </c>
      <c r="B817" s="36">
        <v>21</v>
      </c>
      <c r="C817" s="36">
        <v>44</v>
      </c>
    </row>
    <row r="818" spans="1:3" x14ac:dyDescent="0.2">
      <c r="A818" s="21" t="s">
        <v>2655</v>
      </c>
      <c r="B818" s="36">
        <v>21</v>
      </c>
      <c r="C818" s="36">
        <v>51</v>
      </c>
    </row>
    <row r="819" spans="1:3" x14ac:dyDescent="0.2">
      <c r="A819" s="21" t="s">
        <v>2639</v>
      </c>
      <c r="B819" s="36">
        <v>21</v>
      </c>
      <c r="C819" s="36">
        <v>57</v>
      </c>
    </row>
    <row r="820" spans="1:3" x14ac:dyDescent="0.2">
      <c r="A820" s="21" t="s">
        <v>3992</v>
      </c>
      <c r="B820" s="36">
        <v>21</v>
      </c>
      <c r="C820" s="36">
        <v>42</v>
      </c>
    </row>
    <row r="821" spans="1:3" x14ac:dyDescent="0.2">
      <c r="A821" s="21" t="s">
        <v>2657</v>
      </c>
      <c r="B821" s="36">
        <v>21</v>
      </c>
      <c r="C821" s="36">
        <v>42</v>
      </c>
    </row>
    <row r="822" spans="1:3" x14ac:dyDescent="0.2">
      <c r="A822" s="21" t="s">
        <v>3984</v>
      </c>
      <c r="B822" s="36">
        <v>21</v>
      </c>
      <c r="C822" s="36">
        <v>46</v>
      </c>
    </row>
    <row r="823" spans="1:3" x14ac:dyDescent="0.2">
      <c r="A823" s="21" t="s">
        <v>2641</v>
      </c>
      <c r="B823" s="36">
        <v>21</v>
      </c>
      <c r="C823" s="36">
        <v>54</v>
      </c>
    </row>
    <row r="824" spans="1:3" x14ac:dyDescent="0.2">
      <c r="A824" s="21" t="s">
        <v>2638</v>
      </c>
      <c r="B824" s="36">
        <v>21</v>
      </c>
      <c r="C824" s="36">
        <v>50</v>
      </c>
    </row>
    <row r="825" spans="1:3" x14ac:dyDescent="0.2">
      <c r="A825" s="21" t="s">
        <v>3982</v>
      </c>
      <c r="B825" s="36">
        <v>21</v>
      </c>
      <c r="C825" s="36">
        <v>32</v>
      </c>
    </row>
    <row r="826" spans="1:3" x14ac:dyDescent="0.2">
      <c r="A826" s="21" t="s">
        <v>2607</v>
      </c>
      <c r="B826" s="36">
        <v>21</v>
      </c>
      <c r="C826" s="36">
        <v>37</v>
      </c>
    </row>
    <row r="827" spans="1:3" x14ac:dyDescent="0.2">
      <c r="A827" s="21" t="s">
        <v>2632</v>
      </c>
      <c r="B827" s="36">
        <v>21</v>
      </c>
      <c r="C827" s="36">
        <v>51</v>
      </c>
    </row>
    <row r="828" spans="1:3" x14ac:dyDescent="0.2">
      <c r="A828" s="21" t="s">
        <v>2631</v>
      </c>
      <c r="B828" s="36">
        <v>21</v>
      </c>
      <c r="C828" s="36">
        <v>35</v>
      </c>
    </row>
    <row r="829" spans="1:3" x14ac:dyDescent="0.2">
      <c r="A829" s="21" t="s">
        <v>2627</v>
      </c>
      <c r="B829" s="36">
        <v>21</v>
      </c>
      <c r="C829" s="36">
        <v>41</v>
      </c>
    </row>
    <row r="830" spans="1:3" x14ac:dyDescent="0.2">
      <c r="A830" s="21" t="s">
        <v>2610</v>
      </c>
      <c r="B830" s="36">
        <v>21</v>
      </c>
      <c r="C830" s="36">
        <v>63</v>
      </c>
    </row>
    <row r="831" spans="1:3" x14ac:dyDescent="0.2">
      <c r="A831" s="21" t="s">
        <v>2603</v>
      </c>
      <c r="B831" s="36">
        <v>21</v>
      </c>
      <c r="C831" s="36">
        <v>41</v>
      </c>
    </row>
    <row r="832" spans="1:3" x14ac:dyDescent="0.2">
      <c r="A832" s="21" t="s">
        <v>2630</v>
      </c>
      <c r="B832" s="36">
        <v>21</v>
      </c>
      <c r="C832" s="36">
        <v>49</v>
      </c>
    </row>
    <row r="833" spans="1:3" x14ac:dyDescent="0.2">
      <c r="A833" s="21" t="s">
        <v>2613</v>
      </c>
      <c r="B833" s="36">
        <v>21</v>
      </c>
      <c r="C833" s="36">
        <v>55</v>
      </c>
    </row>
    <row r="834" spans="1:3" x14ac:dyDescent="0.2">
      <c r="A834" s="21" t="s">
        <v>2609</v>
      </c>
      <c r="B834" s="36">
        <v>21</v>
      </c>
      <c r="C834" s="36">
        <v>42</v>
      </c>
    </row>
    <row r="835" spans="1:3" x14ac:dyDescent="0.2">
      <c r="A835" s="21" t="s">
        <v>2628</v>
      </c>
      <c r="B835" s="36">
        <v>21</v>
      </c>
      <c r="C835" s="36">
        <v>43</v>
      </c>
    </row>
    <row r="836" spans="1:3" x14ac:dyDescent="0.2">
      <c r="A836" s="21" t="s">
        <v>2634</v>
      </c>
      <c r="B836" s="36">
        <v>21</v>
      </c>
      <c r="C836" s="36">
        <v>62</v>
      </c>
    </row>
    <row r="837" spans="1:3" x14ac:dyDescent="0.2">
      <c r="A837" s="21" t="s">
        <v>2617</v>
      </c>
      <c r="B837" s="36">
        <v>21</v>
      </c>
      <c r="C837" s="36">
        <v>33</v>
      </c>
    </row>
    <row r="838" spans="1:3" x14ac:dyDescent="0.2">
      <c r="A838" s="21" t="s">
        <v>2623</v>
      </c>
      <c r="B838" s="36">
        <v>21</v>
      </c>
      <c r="C838" s="36">
        <v>64</v>
      </c>
    </row>
    <row r="839" spans="1:3" x14ac:dyDescent="0.2">
      <c r="A839" s="21" t="s">
        <v>2625</v>
      </c>
      <c r="B839" s="36">
        <v>21</v>
      </c>
      <c r="C839" s="36">
        <v>64</v>
      </c>
    </row>
    <row r="840" spans="1:3" x14ac:dyDescent="0.2">
      <c r="A840" s="21" t="s">
        <v>2618</v>
      </c>
      <c r="B840" s="36">
        <v>21</v>
      </c>
      <c r="C840" s="36">
        <v>37</v>
      </c>
    </row>
    <row r="841" spans="1:3" x14ac:dyDescent="0.2">
      <c r="A841" s="21" t="s">
        <v>2629</v>
      </c>
      <c r="B841" s="36">
        <v>21</v>
      </c>
      <c r="C841" s="36">
        <v>39</v>
      </c>
    </row>
    <row r="842" spans="1:3" x14ac:dyDescent="0.2">
      <c r="A842" s="21" t="s">
        <v>2622</v>
      </c>
      <c r="B842" s="36">
        <v>21</v>
      </c>
      <c r="C842" s="36">
        <v>64</v>
      </c>
    </row>
    <row r="843" spans="1:3" x14ac:dyDescent="0.2">
      <c r="A843" s="21" t="s">
        <v>2611</v>
      </c>
      <c r="B843" s="36">
        <v>21</v>
      </c>
      <c r="C843" s="36">
        <v>35</v>
      </c>
    </row>
    <row r="844" spans="1:3" x14ac:dyDescent="0.2">
      <c r="A844" s="21" t="s">
        <v>3993</v>
      </c>
      <c r="B844" s="36">
        <v>21</v>
      </c>
      <c r="C844" s="36">
        <v>47</v>
      </c>
    </row>
    <row r="845" spans="1:3" x14ac:dyDescent="0.2">
      <c r="A845" s="21" t="s">
        <v>4011</v>
      </c>
      <c r="B845" s="36">
        <v>21</v>
      </c>
      <c r="C845" s="36">
        <v>64</v>
      </c>
    </row>
    <row r="846" spans="1:3" x14ac:dyDescent="0.2">
      <c r="A846" s="21" t="s">
        <v>2590</v>
      </c>
      <c r="B846" s="36">
        <v>21</v>
      </c>
      <c r="C846" s="36">
        <v>35</v>
      </c>
    </row>
    <row r="847" spans="1:3" x14ac:dyDescent="0.2">
      <c r="A847" s="21" t="s">
        <v>4009</v>
      </c>
      <c r="B847" s="36">
        <v>21</v>
      </c>
      <c r="C847" s="36">
        <v>46</v>
      </c>
    </row>
    <row r="848" spans="1:3" x14ac:dyDescent="0.2">
      <c r="A848" s="21" t="s">
        <v>2601</v>
      </c>
      <c r="B848" s="36">
        <v>21</v>
      </c>
      <c r="C848" s="36">
        <v>33</v>
      </c>
    </row>
    <row r="849" spans="1:3" x14ac:dyDescent="0.2">
      <c r="A849" s="21" t="s">
        <v>2596</v>
      </c>
      <c r="B849" s="36">
        <v>21</v>
      </c>
      <c r="C849" s="36">
        <v>44</v>
      </c>
    </row>
    <row r="850" spans="1:3" x14ac:dyDescent="0.2">
      <c r="A850" s="21" t="s">
        <v>3979</v>
      </c>
      <c r="B850" s="36">
        <v>21</v>
      </c>
      <c r="C850" s="36">
        <v>35</v>
      </c>
    </row>
    <row r="851" spans="1:3" x14ac:dyDescent="0.2">
      <c r="A851" s="21" t="s">
        <v>2600</v>
      </c>
      <c r="B851" s="36">
        <v>21</v>
      </c>
      <c r="C851" s="36">
        <v>56</v>
      </c>
    </row>
    <row r="852" spans="1:3" x14ac:dyDescent="0.2">
      <c r="A852" s="21" t="s">
        <v>3996</v>
      </c>
      <c r="B852" s="36">
        <v>21</v>
      </c>
      <c r="C852" s="36">
        <v>45</v>
      </c>
    </row>
    <row r="853" spans="1:3" x14ac:dyDescent="0.2">
      <c r="A853" s="21" t="s">
        <v>3981</v>
      </c>
      <c r="B853" s="36">
        <v>21</v>
      </c>
      <c r="C853" s="36">
        <v>33</v>
      </c>
    </row>
    <row r="854" spans="1:3" x14ac:dyDescent="0.2">
      <c r="A854" s="21" t="s">
        <v>3986</v>
      </c>
      <c r="B854" s="36">
        <v>21</v>
      </c>
      <c r="C854" s="36">
        <v>37</v>
      </c>
    </row>
    <row r="855" spans="1:3" x14ac:dyDescent="0.2">
      <c r="A855" s="21" t="s">
        <v>2589</v>
      </c>
      <c r="B855" s="36">
        <v>21</v>
      </c>
      <c r="C855" s="36">
        <v>60</v>
      </c>
    </row>
    <row r="856" spans="1:3" x14ac:dyDescent="0.2">
      <c r="A856" s="21" t="s">
        <v>4002</v>
      </c>
      <c r="B856" s="36">
        <v>21</v>
      </c>
      <c r="C856" s="36">
        <v>55</v>
      </c>
    </row>
    <row r="857" spans="1:3" x14ac:dyDescent="0.2">
      <c r="A857" s="21" t="s">
        <v>4015</v>
      </c>
      <c r="B857" s="36">
        <v>21</v>
      </c>
      <c r="C857" s="36">
        <v>52</v>
      </c>
    </row>
    <row r="858" spans="1:3" x14ac:dyDescent="0.2">
      <c r="A858" s="21" t="s">
        <v>4004</v>
      </c>
      <c r="B858" s="36">
        <v>21</v>
      </c>
      <c r="C858" s="36">
        <v>52</v>
      </c>
    </row>
    <row r="859" spans="1:3" x14ac:dyDescent="0.2">
      <c r="A859" s="21" t="s">
        <v>4013</v>
      </c>
      <c r="B859" s="36">
        <v>21</v>
      </c>
      <c r="C859" s="36">
        <v>68</v>
      </c>
    </row>
    <row r="860" spans="1:3" x14ac:dyDescent="0.2">
      <c r="A860" s="21" t="s">
        <v>2592</v>
      </c>
      <c r="B860" s="36">
        <v>21</v>
      </c>
      <c r="C860" s="36">
        <v>52</v>
      </c>
    </row>
    <row r="861" spans="1:3" x14ac:dyDescent="0.2">
      <c r="A861" s="21" t="s">
        <v>2598</v>
      </c>
      <c r="B861" s="36">
        <v>21</v>
      </c>
      <c r="C861" s="36">
        <v>58</v>
      </c>
    </row>
    <row r="862" spans="1:3" x14ac:dyDescent="0.2">
      <c r="A862" s="21" t="s">
        <v>4007</v>
      </c>
      <c r="B862" s="36">
        <v>21</v>
      </c>
      <c r="C862" s="36">
        <v>62</v>
      </c>
    </row>
    <row r="863" spans="1:3" x14ac:dyDescent="0.2">
      <c r="A863" s="21" t="s">
        <v>2593</v>
      </c>
      <c r="B863" s="36">
        <v>21</v>
      </c>
      <c r="C863" s="36">
        <v>54</v>
      </c>
    </row>
    <row r="864" spans="1:3" x14ac:dyDescent="0.2">
      <c r="A864" s="21" t="s">
        <v>2588</v>
      </c>
      <c r="B864" s="36">
        <v>21</v>
      </c>
      <c r="C864" s="36">
        <v>60</v>
      </c>
    </row>
    <row r="865" spans="1:3" x14ac:dyDescent="0.2">
      <c r="A865" s="21" t="s">
        <v>2573</v>
      </c>
      <c r="B865" s="36">
        <v>14</v>
      </c>
      <c r="C865" s="36">
        <v>51</v>
      </c>
    </row>
    <row r="866" spans="1:3" x14ac:dyDescent="0.2">
      <c r="A866" s="21" t="s">
        <v>2586</v>
      </c>
      <c r="B866" s="36">
        <v>14</v>
      </c>
      <c r="C866" s="36">
        <v>49</v>
      </c>
    </row>
    <row r="867" spans="1:3" x14ac:dyDescent="0.2">
      <c r="A867" s="21" t="s">
        <v>2569</v>
      </c>
      <c r="B867" s="36">
        <v>14</v>
      </c>
      <c r="C867" s="36">
        <v>38</v>
      </c>
    </row>
    <row r="868" spans="1:3" x14ac:dyDescent="0.2">
      <c r="A868" s="21" t="s">
        <v>2582</v>
      </c>
      <c r="B868" s="36">
        <v>14</v>
      </c>
      <c r="C868" s="36">
        <v>61</v>
      </c>
    </row>
    <row r="869" spans="1:3" x14ac:dyDescent="0.2">
      <c r="A869" s="21" t="s">
        <v>2584</v>
      </c>
      <c r="B869" s="36">
        <v>14</v>
      </c>
      <c r="C869" s="36">
        <v>36</v>
      </c>
    </row>
    <row r="870" spans="1:3" x14ac:dyDescent="0.2">
      <c r="A870" s="21" t="s">
        <v>2578</v>
      </c>
      <c r="B870" s="36">
        <v>14</v>
      </c>
      <c r="C870" s="36">
        <v>38</v>
      </c>
    </row>
    <row r="871" spans="1:3" x14ac:dyDescent="0.2">
      <c r="A871" s="21" t="s">
        <v>2574</v>
      </c>
      <c r="B871" s="36">
        <v>14</v>
      </c>
      <c r="C871" s="36">
        <v>62</v>
      </c>
    </row>
    <row r="872" spans="1:3" x14ac:dyDescent="0.2">
      <c r="A872" s="21" t="s">
        <v>2567</v>
      </c>
      <c r="B872" s="36">
        <v>14</v>
      </c>
      <c r="C872" s="36">
        <v>47</v>
      </c>
    </row>
    <row r="873" spans="1:3" x14ac:dyDescent="0.2">
      <c r="A873" s="21" t="s">
        <v>2577</v>
      </c>
      <c r="B873" s="36">
        <v>14</v>
      </c>
      <c r="C873" s="36">
        <v>45</v>
      </c>
    </row>
    <row r="874" spans="1:3" x14ac:dyDescent="0.2">
      <c r="A874" s="21" t="s">
        <v>2575</v>
      </c>
      <c r="B874" s="36">
        <v>14</v>
      </c>
      <c r="C874" s="36">
        <v>46</v>
      </c>
    </row>
    <row r="875" spans="1:3" x14ac:dyDescent="0.2">
      <c r="A875" s="21" t="s">
        <v>2561</v>
      </c>
      <c r="B875" s="36">
        <v>14</v>
      </c>
      <c r="C875" s="36">
        <v>33</v>
      </c>
    </row>
    <row r="876" spans="1:3" x14ac:dyDescent="0.2">
      <c r="A876" s="21" t="s">
        <v>2542</v>
      </c>
      <c r="B876" s="36">
        <v>14</v>
      </c>
      <c r="C876" s="36">
        <v>49</v>
      </c>
    </row>
    <row r="877" spans="1:3" x14ac:dyDescent="0.2">
      <c r="A877" s="21" t="s">
        <v>2557</v>
      </c>
      <c r="B877" s="36">
        <v>14</v>
      </c>
      <c r="C877" s="36">
        <v>40</v>
      </c>
    </row>
    <row r="878" spans="1:3" x14ac:dyDescent="0.2">
      <c r="A878" s="21" t="s">
        <v>2541</v>
      </c>
      <c r="B878" s="36">
        <v>14</v>
      </c>
      <c r="C878" s="36">
        <v>34</v>
      </c>
    </row>
    <row r="879" spans="1:3" x14ac:dyDescent="0.2">
      <c r="A879" s="21" t="s">
        <v>2552</v>
      </c>
      <c r="B879" s="36">
        <v>14</v>
      </c>
      <c r="C879" s="36">
        <v>51</v>
      </c>
    </row>
    <row r="880" spans="1:3" x14ac:dyDescent="0.2">
      <c r="A880" s="21" t="s">
        <v>4005</v>
      </c>
      <c r="B880" s="36">
        <v>14</v>
      </c>
      <c r="C880" s="36">
        <v>51</v>
      </c>
    </row>
    <row r="881" spans="1:3" x14ac:dyDescent="0.2">
      <c r="A881" s="21" t="s">
        <v>2556</v>
      </c>
      <c r="B881" s="36">
        <v>14</v>
      </c>
      <c r="C881" s="36">
        <v>51</v>
      </c>
    </row>
    <row r="882" spans="1:3" x14ac:dyDescent="0.2">
      <c r="A882" s="21" t="s">
        <v>2546</v>
      </c>
      <c r="B882" s="36">
        <v>14</v>
      </c>
      <c r="C882" s="36">
        <v>35</v>
      </c>
    </row>
    <row r="883" spans="1:3" x14ac:dyDescent="0.2">
      <c r="A883" s="21" t="s">
        <v>2560</v>
      </c>
      <c r="B883" s="36">
        <v>14</v>
      </c>
      <c r="C883" s="36">
        <v>63</v>
      </c>
    </row>
    <row r="884" spans="1:3" x14ac:dyDescent="0.2">
      <c r="A884" s="21" t="s">
        <v>2547</v>
      </c>
      <c r="B884" s="36">
        <v>14</v>
      </c>
      <c r="C884" s="36">
        <v>57</v>
      </c>
    </row>
    <row r="885" spans="1:3" x14ac:dyDescent="0.2">
      <c r="A885" s="21" t="s">
        <v>2551</v>
      </c>
      <c r="B885" s="36">
        <v>14</v>
      </c>
      <c r="C885" s="36">
        <v>50</v>
      </c>
    </row>
    <row r="886" spans="1:3" x14ac:dyDescent="0.2">
      <c r="A886" s="21" t="s">
        <v>2550</v>
      </c>
      <c r="B886" s="36">
        <v>14</v>
      </c>
      <c r="C886" s="36">
        <v>47</v>
      </c>
    </row>
    <row r="887" spans="1:3" x14ac:dyDescent="0.2">
      <c r="A887" s="21" t="s">
        <v>2554</v>
      </c>
      <c r="B887" s="36">
        <v>14</v>
      </c>
      <c r="C887" s="36">
        <v>32</v>
      </c>
    </row>
    <row r="888" spans="1:3" x14ac:dyDescent="0.2">
      <c r="A888" s="21" t="s">
        <v>2559</v>
      </c>
      <c r="B888" s="36">
        <v>14</v>
      </c>
      <c r="C888" s="36">
        <v>42</v>
      </c>
    </row>
    <row r="889" spans="1:3" x14ac:dyDescent="0.2">
      <c r="A889" s="21" t="s">
        <v>2531</v>
      </c>
      <c r="B889" s="36">
        <v>14</v>
      </c>
      <c r="C889" s="36">
        <v>44</v>
      </c>
    </row>
    <row r="890" spans="1:3" x14ac:dyDescent="0.2">
      <c r="A890" s="21" t="s">
        <v>2519</v>
      </c>
      <c r="B890" s="36">
        <v>14</v>
      </c>
      <c r="C890" s="36">
        <v>42</v>
      </c>
    </row>
    <row r="891" spans="1:3" x14ac:dyDescent="0.2">
      <c r="A891" s="21" t="s">
        <v>2533</v>
      </c>
      <c r="B891" s="36">
        <v>14</v>
      </c>
      <c r="C891" s="36">
        <v>51</v>
      </c>
    </row>
    <row r="892" spans="1:3" x14ac:dyDescent="0.2">
      <c r="A892" s="21" t="s">
        <v>2528</v>
      </c>
      <c r="B892" s="36">
        <v>14</v>
      </c>
      <c r="C892" s="36">
        <v>54</v>
      </c>
    </row>
    <row r="893" spans="1:3" x14ac:dyDescent="0.2">
      <c r="A893" s="21" t="s">
        <v>2536</v>
      </c>
      <c r="B893" s="36">
        <v>14</v>
      </c>
      <c r="C893" s="36">
        <v>38</v>
      </c>
    </row>
    <row r="894" spans="1:3" x14ac:dyDescent="0.2">
      <c r="A894" s="21" t="s">
        <v>2534</v>
      </c>
      <c r="B894" s="36">
        <v>14</v>
      </c>
      <c r="C894" s="36">
        <v>45</v>
      </c>
    </row>
    <row r="895" spans="1:3" x14ac:dyDescent="0.2">
      <c r="A895" s="21" t="s">
        <v>2516</v>
      </c>
      <c r="B895" s="36">
        <v>14</v>
      </c>
      <c r="C895" s="36">
        <v>41</v>
      </c>
    </row>
    <row r="896" spans="1:3" x14ac:dyDescent="0.2">
      <c r="A896" s="21" t="s">
        <v>2517</v>
      </c>
      <c r="B896" s="36">
        <v>14</v>
      </c>
      <c r="C896" s="36">
        <v>38</v>
      </c>
    </row>
    <row r="897" spans="1:3" x14ac:dyDescent="0.2">
      <c r="A897" s="21" t="s">
        <v>2525</v>
      </c>
      <c r="B897" s="36">
        <v>14</v>
      </c>
      <c r="C897" s="36">
        <v>53</v>
      </c>
    </row>
    <row r="898" spans="1:3" x14ac:dyDescent="0.2">
      <c r="A898" s="21" t="s">
        <v>2524</v>
      </c>
      <c r="B898" s="36">
        <v>14</v>
      </c>
      <c r="C898" s="36">
        <v>42</v>
      </c>
    </row>
    <row r="899" spans="1:3" x14ac:dyDescent="0.2">
      <c r="A899" s="21" t="s">
        <v>4000</v>
      </c>
      <c r="B899" s="36">
        <v>14</v>
      </c>
      <c r="C899" s="36">
        <v>55</v>
      </c>
    </row>
    <row r="900" spans="1:3" x14ac:dyDescent="0.2">
      <c r="A900" s="21" t="s">
        <v>3990</v>
      </c>
      <c r="B900" s="36">
        <v>14</v>
      </c>
      <c r="C900" s="36">
        <v>41</v>
      </c>
    </row>
    <row r="901" spans="1:3" x14ac:dyDescent="0.2">
      <c r="A901" s="21" t="s">
        <v>3994</v>
      </c>
      <c r="B901" s="36">
        <v>14</v>
      </c>
      <c r="C901" s="36">
        <v>48</v>
      </c>
    </row>
    <row r="902" spans="1:3" x14ac:dyDescent="0.2">
      <c r="A902" s="21" t="s">
        <v>2512</v>
      </c>
      <c r="B902" s="36">
        <v>14</v>
      </c>
      <c r="C902" s="36">
        <v>60</v>
      </c>
    </row>
    <row r="903" spans="1:3" x14ac:dyDescent="0.2">
      <c r="A903" s="21" t="s">
        <v>2511</v>
      </c>
      <c r="B903" s="36">
        <v>14</v>
      </c>
      <c r="C903" s="36">
        <v>52</v>
      </c>
    </row>
    <row r="904" spans="1:3" x14ac:dyDescent="0.2">
      <c r="A904" s="21" t="s">
        <v>2508</v>
      </c>
      <c r="B904" s="36">
        <v>14</v>
      </c>
      <c r="C904" s="36">
        <v>38</v>
      </c>
    </row>
    <row r="905" spans="1:3" x14ac:dyDescent="0.2">
      <c r="A905" s="21" t="s">
        <v>4010</v>
      </c>
      <c r="B905" s="36">
        <v>14</v>
      </c>
      <c r="C905" s="36">
        <v>60</v>
      </c>
    </row>
    <row r="906" spans="1:3" x14ac:dyDescent="0.2">
      <c r="A906" s="21" t="s">
        <v>3999</v>
      </c>
      <c r="B906" s="36">
        <v>14</v>
      </c>
      <c r="C906" s="36">
        <v>53</v>
      </c>
    </row>
    <row r="907" spans="1:3" x14ac:dyDescent="0.2">
      <c r="A907" s="21" t="s">
        <v>2701</v>
      </c>
      <c r="B907" s="36">
        <v>14</v>
      </c>
      <c r="C907" s="36">
        <v>53</v>
      </c>
    </row>
    <row r="908" spans="1:3" x14ac:dyDescent="0.2">
      <c r="A908" s="21" t="s">
        <v>3985</v>
      </c>
      <c r="B908" s="36">
        <v>14</v>
      </c>
      <c r="C908" s="36">
        <v>40</v>
      </c>
    </row>
    <row r="909" spans="1:3" x14ac:dyDescent="0.2">
      <c r="A909" s="21" t="s">
        <v>2507</v>
      </c>
      <c r="B909" s="36">
        <v>14</v>
      </c>
      <c r="C909" s="36">
        <v>33</v>
      </c>
    </row>
    <row r="910" spans="1:3" x14ac:dyDescent="0.2">
      <c r="A910" s="21" t="s">
        <v>2506</v>
      </c>
      <c r="B910" s="36">
        <v>14</v>
      </c>
      <c r="C910" s="36">
        <v>48</v>
      </c>
    </row>
    <row r="911" spans="1:3" x14ac:dyDescent="0.2">
      <c r="A911" s="21" t="s">
        <v>2702</v>
      </c>
      <c r="B911" s="36">
        <v>14</v>
      </c>
      <c r="C911" s="36">
        <v>43</v>
      </c>
    </row>
    <row r="912" spans="1:3" x14ac:dyDescent="0.2">
      <c r="A912" s="21" t="s">
        <v>3987</v>
      </c>
      <c r="B912" s="36">
        <v>14</v>
      </c>
      <c r="C912" s="36">
        <v>37</v>
      </c>
    </row>
    <row r="913" spans="1:3" x14ac:dyDescent="0.2">
      <c r="A913" s="21" t="s">
        <v>4016</v>
      </c>
      <c r="B913" s="36">
        <v>14</v>
      </c>
      <c r="C913" s="36">
        <v>65</v>
      </c>
    </row>
    <row r="914" spans="1:3" x14ac:dyDescent="0.2">
      <c r="A914" s="21" t="s">
        <v>3278</v>
      </c>
      <c r="B914" s="36">
        <v>0</v>
      </c>
      <c r="C914" s="36">
        <v>39</v>
      </c>
    </row>
    <row r="915" spans="1:3" x14ac:dyDescent="0.2">
      <c r="A915" s="21" t="s">
        <v>3349</v>
      </c>
      <c r="B915" s="36">
        <v>0</v>
      </c>
      <c r="C915" s="36">
        <v>73</v>
      </c>
    </row>
    <row r="916" spans="1:3" x14ac:dyDescent="0.2">
      <c r="A916" s="21" t="s">
        <v>2938</v>
      </c>
      <c r="B916" s="36">
        <v>0</v>
      </c>
      <c r="C916" s="36">
        <v>69</v>
      </c>
    </row>
    <row r="917" spans="1:3" x14ac:dyDescent="0.2">
      <c r="A917" s="21" t="s">
        <v>3177</v>
      </c>
      <c r="B917" s="36">
        <v>0</v>
      </c>
      <c r="C917" s="36">
        <v>47</v>
      </c>
    </row>
    <row r="918" spans="1:3" x14ac:dyDescent="0.2">
      <c r="A918" s="21" t="s">
        <v>3124</v>
      </c>
      <c r="B918" s="36">
        <v>0</v>
      </c>
      <c r="C918" s="36">
        <v>39</v>
      </c>
    </row>
    <row r="919" spans="1:3" x14ac:dyDescent="0.2">
      <c r="A919" s="21" t="s">
        <v>3181</v>
      </c>
      <c r="B919" s="36">
        <v>0</v>
      </c>
      <c r="C919" s="36">
        <v>34</v>
      </c>
    </row>
    <row r="920" spans="1:3" x14ac:dyDescent="0.2">
      <c r="A920" s="21" t="s">
        <v>3269</v>
      </c>
      <c r="B920" s="36">
        <v>0</v>
      </c>
      <c r="C920" s="36">
        <v>60</v>
      </c>
    </row>
    <row r="921" spans="1:3" x14ac:dyDescent="0.2">
      <c r="A921" s="21" t="s">
        <v>3116</v>
      </c>
      <c r="B921" s="36">
        <v>0</v>
      </c>
      <c r="C921" s="36">
        <v>49</v>
      </c>
    </row>
    <row r="922" spans="1:3" x14ac:dyDescent="0.2">
      <c r="A922" s="21" t="s">
        <v>3273</v>
      </c>
      <c r="B922" s="36">
        <v>0</v>
      </c>
      <c r="C922" s="36">
        <v>52</v>
      </c>
    </row>
    <row r="923" spans="1:3" x14ac:dyDescent="0.2">
      <c r="A923" s="21" t="s">
        <v>3111</v>
      </c>
      <c r="B923" s="36">
        <v>0</v>
      </c>
      <c r="C923" s="36">
        <v>41</v>
      </c>
    </row>
    <row r="924" spans="1:3" x14ac:dyDescent="0.2">
      <c r="A924" s="21" t="s">
        <v>3274</v>
      </c>
      <c r="B924" s="36">
        <v>0</v>
      </c>
      <c r="C924" s="36">
        <v>55</v>
      </c>
    </row>
    <row r="925" spans="1:3" x14ac:dyDescent="0.2">
      <c r="A925" s="21" t="s">
        <v>3268</v>
      </c>
      <c r="B925" s="36">
        <v>0</v>
      </c>
      <c r="C925" s="36">
        <v>67</v>
      </c>
    </row>
    <row r="926" spans="1:3" x14ac:dyDescent="0.2">
      <c r="A926" s="21" t="s">
        <v>3277</v>
      </c>
      <c r="B926" s="36">
        <v>0</v>
      </c>
      <c r="C926" s="36">
        <v>38</v>
      </c>
    </row>
    <row r="927" spans="1:3" x14ac:dyDescent="0.2">
      <c r="A927" s="21" t="s">
        <v>2865</v>
      </c>
      <c r="B927" s="36">
        <v>0</v>
      </c>
      <c r="C927" s="36">
        <v>52</v>
      </c>
    </row>
    <row r="928" spans="1:3" x14ac:dyDescent="0.2">
      <c r="A928" s="21" t="s">
        <v>2504</v>
      </c>
      <c r="B928" s="36"/>
      <c r="C928" s="36"/>
    </row>
    <row r="929" spans="1:3" x14ac:dyDescent="0.2">
      <c r="A929" s="21" t="s">
        <v>2866</v>
      </c>
      <c r="B929" s="36">
        <v>0</v>
      </c>
      <c r="C929" s="36">
        <v>49</v>
      </c>
    </row>
    <row r="930" spans="1:3" x14ac:dyDescent="0.2">
      <c r="A930" s="21" t="s">
        <v>3348</v>
      </c>
      <c r="B930" s="36">
        <v>0</v>
      </c>
      <c r="C930" s="36">
        <v>38</v>
      </c>
    </row>
    <row r="931" spans="1:3" x14ac:dyDescent="0.2">
      <c r="A931" s="21" t="s">
        <v>3973</v>
      </c>
      <c r="B931" s="36">
        <v>0</v>
      </c>
      <c r="C931" s="36">
        <v>62</v>
      </c>
    </row>
    <row r="932" spans="1:3" x14ac:dyDescent="0.2">
      <c r="A932" s="21" t="s">
        <v>2872</v>
      </c>
      <c r="B932" s="36">
        <v>0</v>
      </c>
      <c r="C932" s="36">
        <v>70</v>
      </c>
    </row>
    <row r="933" spans="1:3" x14ac:dyDescent="0.2">
      <c r="A933" s="21" t="s">
        <v>3183</v>
      </c>
      <c r="B933" s="36">
        <v>0</v>
      </c>
      <c r="C933" s="36">
        <v>72</v>
      </c>
    </row>
    <row r="934" spans="1:3" x14ac:dyDescent="0.2">
      <c r="A934" s="21" t="s">
        <v>2935</v>
      </c>
      <c r="B934" s="36">
        <v>0</v>
      </c>
      <c r="C934" s="36">
        <v>74</v>
      </c>
    </row>
    <row r="935" spans="1:3" x14ac:dyDescent="0.2">
      <c r="A935" s="21" t="s">
        <v>2852</v>
      </c>
      <c r="B935" s="36">
        <v>0</v>
      </c>
      <c r="C935" s="36">
        <v>39</v>
      </c>
    </row>
    <row r="936" spans="1:3" x14ac:dyDescent="0.2">
      <c r="A936" s="21" t="s">
        <v>2858</v>
      </c>
      <c r="B936" s="36">
        <v>0</v>
      </c>
      <c r="C936" s="36">
        <v>55</v>
      </c>
    </row>
    <row r="937" spans="1:3" x14ac:dyDescent="0.2">
      <c r="A937" s="21" t="s">
        <v>2937</v>
      </c>
      <c r="B937" s="36">
        <v>0</v>
      </c>
      <c r="C937" s="36">
        <v>40</v>
      </c>
    </row>
    <row r="938" spans="1:3" x14ac:dyDescent="0.2">
      <c r="A938" s="21" t="s">
        <v>3123</v>
      </c>
      <c r="B938" s="36">
        <v>0</v>
      </c>
      <c r="C938" s="36">
        <v>33</v>
      </c>
    </row>
    <row r="939" spans="1:3" x14ac:dyDescent="0.2">
      <c r="A939" s="21" t="s">
        <v>2851</v>
      </c>
      <c r="B939" s="36">
        <v>0</v>
      </c>
      <c r="C939" s="36">
        <v>34</v>
      </c>
    </row>
    <row r="940" spans="1:3" x14ac:dyDescent="0.2">
      <c r="A940" s="21" t="s">
        <v>2855</v>
      </c>
      <c r="B940" s="36">
        <v>0</v>
      </c>
      <c r="C940" s="36">
        <v>53</v>
      </c>
    </row>
    <row r="941" spans="1:3" x14ac:dyDescent="0.2">
      <c r="A941" s="21" t="s">
        <v>3119</v>
      </c>
      <c r="B941" s="36">
        <v>0</v>
      </c>
      <c r="C941" s="36">
        <v>69</v>
      </c>
    </row>
    <row r="942" spans="1:3" x14ac:dyDescent="0.2">
      <c r="A942" s="21" t="s">
        <v>3125</v>
      </c>
      <c r="B942" s="36">
        <v>0</v>
      </c>
      <c r="C942" s="36">
        <v>36</v>
      </c>
    </row>
    <row r="943" spans="1:3" x14ac:dyDescent="0.2">
      <c r="A943" s="21" t="s">
        <v>3272</v>
      </c>
      <c r="B943" s="36">
        <v>0</v>
      </c>
      <c r="C943" s="36">
        <v>38</v>
      </c>
    </row>
    <row r="944" spans="1:3" x14ac:dyDescent="0.2">
      <c r="A944" s="21" t="s">
        <v>3179</v>
      </c>
      <c r="B944" s="36">
        <v>0</v>
      </c>
      <c r="C944" s="36">
        <v>51</v>
      </c>
    </row>
    <row r="945" spans="1:3" x14ac:dyDescent="0.2">
      <c r="A945" s="21" t="s">
        <v>3110</v>
      </c>
      <c r="B945" s="36">
        <v>0</v>
      </c>
      <c r="C945" s="36">
        <v>57</v>
      </c>
    </row>
    <row r="946" spans="1:3" x14ac:dyDescent="0.2">
      <c r="A946" s="21" t="s">
        <v>2849</v>
      </c>
      <c r="B946" s="36">
        <v>0</v>
      </c>
      <c r="C946" s="36">
        <v>59</v>
      </c>
    </row>
    <row r="947" spans="1:3" x14ac:dyDescent="0.2">
      <c r="A947" s="21" t="s">
        <v>3265</v>
      </c>
      <c r="B947" s="36">
        <v>0</v>
      </c>
      <c r="C947" s="36">
        <v>49</v>
      </c>
    </row>
    <row r="948" spans="1:3" x14ac:dyDescent="0.2">
      <c r="A948" s="21" t="s">
        <v>3180</v>
      </c>
      <c r="B948" s="36">
        <v>0</v>
      </c>
      <c r="C948" s="36">
        <v>34</v>
      </c>
    </row>
    <row r="949" spans="1:3" x14ac:dyDescent="0.2">
      <c r="A949" s="21" t="s">
        <v>3182</v>
      </c>
      <c r="B949" s="36">
        <v>0</v>
      </c>
      <c r="C949" s="36">
        <v>42</v>
      </c>
    </row>
    <row r="950" spans="1:3" x14ac:dyDescent="0.2">
      <c r="A950" s="21" t="s">
        <v>3115</v>
      </c>
      <c r="B950" s="36">
        <v>0</v>
      </c>
      <c r="C950" s="36">
        <v>63</v>
      </c>
    </row>
    <row r="951" spans="1:3" x14ac:dyDescent="0.2">
      <c r="A951" s="21" t="s">
        <v>2943</v>
      </c>
      <c r="B951" s="36">
        <v>0</v>
      </c>
      <c r="C951" s="36">
        <v>49</v>
      </c>
    </row>
    <row r="952" spans="1:3" x14ac:dyDescent="0.2">
      <c r="A952" s="21" t="s">
        <v>3350</v>
      </c>
      <c r="B952" s="36">
        <v>0</v>
      </c>
      <c r="C952" s="36">
        <v>38</v>
      </c>
    </row>
    <row r="953" spans="1:3" x14ac:dyDescent="0.2">
      <c r="A953" s="21" t="s">
        <v>3122</v>
      </c>
      <c r="B953" s="36">
        <v>0</v>
      </c>
      <c r="C953" s="36">
        <v>39</v>
      </c>
    </row>
    <row r="954" spans="1:3" x14ac:dyDescent="0.2">
      <c r="A954" s="21" t="s">
        <v>2922</v>
      </c>
      <c r="B954" s="36">
        <v>0</v>
      </c>
      <c r="C954" s="36">
        <v>69</v>
      </c>
    </row>
    <row r="955" spans="1:3" x14ac:dyDescent="0.2">
      <c r="A955" s="21" t="s">
        <v>3075</v>
      </c>
      <c r="B955" s="36">
        <v>0</v>
      </c>
      <c r="C955" s="36">
        <v>62</v>
      </c>
    </row>
    <row r="956" spans="1:3" x14ac:dyDescent="0.2">
      <c r="A956" s="21" t="s">
        <v>2925</v>
      </c>
      <c r="B956" s="36">
        <v>0</v>
      </c>
      <c r="C956" s="36">
        <v>43</v>
      </c>
    </row>
    <row r="957" spans="1:3" x14ac:dyDescent="0.2">
      <c r="A957" s="21" t="s">
        <v>3258</v>
      </c>
      <c r="B957" s="36">
        <v>0</v>
      </c>
      <c r="C957" s="36">
        <v>59</v>
      </c>
    </row>
    <row r="958" spans="1:3" x14ac:dyDescent="0.2">
      <c r="A958" s="21" t="s">
        <v>3254</v>
      </c>
      <c r="B958" s="36">
        <v>0</v>
      </c>
      <c r="C958" s="36">
        <v>53</v>
      </c>
    </row>
    <row r="959" spans="1:3" x14ac:dyDescent="0.2">
      <c r="A959" s="21" t="s">
        <v>2794</v>
      </c>
      <c r="B959" s="36">
        <v>0</v>
      </c>
      <c r="C959" s="36">
        <v>49</v>
      </c>
    </row>
    <row r="960" spans="1:3" x14ac:dyDescent="0.2">
      <c r="A960" s="21" t="s">
        <v>3079</v>
      </c>
      <c r="B960" s="36">
        <v>0</v>
      </c>
      <c r="C960" s="36">
        <v>33</v>
      </c>
    </row>
    <row r="961" spans="1:3" x14ac:dyDescent="0.2">
      <c r="A961" s="21" t="s">
        <v>3088</v>
      </c>
      <c r="B961" s="36">
        <v>0</v>
      </c>
      <c r="C961" s="36">
        <v>43</v>
      </c>
    </row>
    <row r="962" spans="1:3" x14ac:dyDescent="0.2">
      <c r="A962" s="21" t="s">
        <v>2923</v>
      </c>
      <c r="B962" s="36">
        <v>0</v>
      </c>
      <c r="C962" s="36">
        <v>63</v>
      </c>
    </row>
    <row r="963" spans="1:3" x14ac:dyDescent="0.2">
      <c r="A963" s="21" t="s">
        <v>3252</v>
      </c>
      <c r="B963" s="36">
        <v>0</v>
      </c>
      <c r="C963" s="36">
        <v>50</v>
      </c>
    </row>
    <row r="964" spans="1:3" x14ac:dyDescent="0.2">
      <c r="A964" s="21" t="s">
        <v>2816</v>
      </c>
      <c r="B964" s="36">
        <v>0</v>
      </c>
      <c r="C964" s="36">
        <v>69</v>
      </c>
    </row>
    <row r="965" spans="1:3" x14ac:dyDescent="0.2">
      <c r="A965" s="21" t="s">
        <v>2806</v>
      </c>
      <c r="B965" s="36">
        <v>0</v>
      </c>
      <c r="C965" s="36">
        <v>41</v>
      </c>
    </row>
    <row r="966" spans="1:3" x14ac:dyDescent="0.2">
      <c r="A966" s="21" t="s">
        <v>3255</v>
      </c>
      <c r="B966" s="36">
        <v>0</v>
      </c>
      <c r="C966" s="36">
        <v>48</v>
      </c>
    </row>
    <row r="967" spans="1:3" x14ac:dyDescent="0.2">
      <c r="A967" s="21" t="s">
        <v>3167</v>
      </c>
      <c r="B967" s="36">
        <v>0</v>
      </c>
      <c r="C967" s="36">
        <v>52</v>
      </c>
    </row>
    <row r="968" spans="1:3" x14ac:dyDescent="0.2">
      <c r="A968" s="21" t="s">
        <v>3256</v>
      </c>
      <c r="B968" s="36">
        <v>0</v>
      </c>
      <c r="C968" s="36">
        <v>44</v>
      </c>
    </row>
    <row r="969" spans="1:3" x14ac:dyDescent="0.2">
      <c r="A969" s="21" t="s">
        <v>2796</v>
      </c>
      <c r="B969" s="36">
        <v>0</v>
      </c>
      <c r="C969" s="36">
        <v>49</v>
      </c>
    </row>
    <row r="970" spans="1:3" x14ac:dyDescent="0.2">
      <c r="A970" s="21" t="s">
        <v>3332</v>
      </c>
      <c r="B970" s="36">
        <v>0</v>
      </c>
      <c r="C970" s="36">
        <v>47</v>
      </c>
    </row>
    <row r="971" spans="1:3" x14ac:dyDescent="0.2">
      <c r="A971" s="21" t="s">
        <v>2918</v>
      </c>
      <c r="B971" s="36">
        <v>0</v>
      </c>
      <c r="C971" s="36">
        <v>62</v>
      </c>
    </row>
    <row r="972" spans="1:3" x14ac:dyDescent="0.2">
      <c r="A972" s="21" t="s">
        <v>3339</v>
      </c>
      <c r="B972" s="36">
        <v>0</v>
      </c>
      <c r="C972" s="36">
        <v>79</v>
      </c>
    </row>
    <row r="973" spans="1:3" x14ac:dyDescent="0.2">
      <c r="A973" s="21" t="s">
        <v>3337</v>
      </c>
      <c r="B973" s="36">
        <v>0</v>
      </c>
      <c r="C973" s="36">
        <v>67</v>
      </c>
    </row>
    <row r="974" spans="1:3" x14ac:dyDescent="0.2">
      <c r="A974" s="21" t="s">
        <v>3072</v>
      </c>
      <c r="B974" s="36">
        <v>0</v>
      </c>
      <c r="C974" s="36">
        <v>51</v>
      </c>
    </row>
    <row r="975" spans="1:3" x14ac:dyDescent="0.2">
      <c r="A975" s="21" t="s">
        <v>3090</v>
      </c>
      <c r="B975" s="36">
        <v>0</v>
      </c>
      <c r="C975" s="36">
        <v>65</v>
      </c>
    </row>
    <row r="976" spans="1:3" x14ac:dyDescent="0.2">
      <c r="A976" s="21" t="s">
        <v>3086</v>
      </c>
      <c r="B976" s="36">
        <v>0</v>
      </c>
      <c r="C976" s="36">
        <v>44</v>
      </c>
    </row>
    <row r="977" spans="1:3" x14ac:dyDescent="0.2">
      <c r="A977" s="21" t="s">
        <v>3328</v>
      </c>
      <c r="B977" s="36">
        <v>0</v>
      </c>
      <c r="C977" s="36">
        <v>68</v>
      </c>
    </row>
    <row r="978" spans="1:3" x14ac:dyDescent="0.2">
      <c r="A978" s="21" t="s">
        <v>3245</v>
      </c>
      <c r="B978" s="36">
        <v>0</v>
      </c>
      <c r="C978" s="36">
        <v>57</v>
      </c>
    </row>
    <row r="979" spans="1:3" x14ac:dyDescent="0.2">
      <c r="A979" s="21" t="s">
        <v>3253</v>
      </c>
      <c r="B979" s="36">
        <v>0</v>
      </c>
      <c r="C979" s="36">
        <v>34</v>
      </c>
    </row>
    <row r="980" spans="1:3" x14ac:dyDescent="0.2">
      <c r="A980" s="21" t="s">
        <v>3094</v>
      </c>
      <c r="B980" s="36">
        <v>0</v>
      </c>
      <c r="C980" s="36">
        <v>56</v>
      </c>
    </row>
    <row r="981" spans="1:3" x14ac:dyDescent="0.2">
      <c r="A981" s="21" t="s">
        <v>2807</v>
      </c>
      <c r="B981" s="36">
        <v>0</v>
      </c>
      <c r="C981" s="36">
        <v>35</v>
      </c>
    </row>
    <row r="982" spans="1:3" x14ac:dyDescent="0.2">
      <c r="A982" s="21" t="s">
        <v>3338</v>
      </c>
      <c r="B982" s="36">
        <v>0</v>
      </c>
      <c r="C982" s="36">
        <v>68</v>
      </c>
    </row>
    <row r="983" spans="1:3" x14ac:dyDescent="0.2">
      <c r="A983" s="21" t="s">
        <v>3334</v>
      </c>
      <c r="B983" s="36">
        <v>0</v>
      </c>
      <c r="C983" s="36">
        <v>62</v>
      </c>
    </row>
    <row r="984" spans="1:3" x14ac:dyDescent="0.2">
      <c r="A984" s="21" t="s">
        <v>2801</v>
      </c>
      <c r="B984" s="36">
        <v>0</v>
      </c>
      <c r="C984" s="36">
        <v>41</v>
      </c>
    </row>
    <row r="985" spans="1:3" x14ac:dyDescent="0.2">
      <c r="A985" s="21" t="s">
        <v>2920</v>
      </c>
      <c r="B985" s="36">
        <v>0</v>
      </c>
      <c r="C985" s="36">
        <v>51</v>
      </c>
    </row>
    <row r="986" spans="1:3" x14ac:dyDescent="0.2">
      <c r="A986" s="21" t="s">
        <v>3173</v>
      </c>
      <c r="B986" s="36">
        <v>0</v>
      </c>
      <c r="C986" s="36">
        <v>34</v>
      </c>
    </row>
    <row r="987" spans="1:3" x14ac:dyDescent="0.2">
      <c r="A987" s="21" t="s">
        <v>3165</v>
      </c>
      <c r="B987" s="36">
        <v>0</v>
      </c>
      <c r="C987" s="36">
        <v>65</v>
      </c>
    </row>
    <row r="988" spans="1:3" x14ac:dyDescent="0.2">
      <c r="A988" s="21" t="s">
        <v>2835</v>
      </c>
      <c r="B988" s="36">
        <v>0</v>
      </c>
      <c r="C988" s="36">
        <v>63</v>
      </c>
    </row>
    <row r="989" spans="1:3" x14ac:dyDescent="0.2">
      <c r="A989" s="21" t="s">
        <v>3091</v>
      </c>
      <c r="B989" s="36">
        <v>0</v>
      </c>
      <c r="C989" s="36">
        <v>34</v>
      </c>
    </row>
    <row r="990" spans="1:3" x14ac:dyDescent="0.2">
      <c r="A990" s="21" t="s">
        <v>3264</v>
      </c>
      <c r="B990" s="36">
        <v>0</v>
      </c>
      <c r="C990" s="36">
        <v>43</v>
      </c>
    </row>
    <row r="991" spans="1:3" x14ac:dyDescent="0.2">
      <c r="A991" s="21" t="s">
        <v>2797</v>
      </c>
      <c r="B991" s="36">
        <v>0</v>
      </c>
      <c r="C991" s="36">
        <v>62</v>
      </c>
    </row>
    <row r="992" spans="1:3" x14ac:dyDescent="0.2">
      <c r="A992" s="21" t="s">
        <v>2837</v>
      </c>
      <c r="B992" s="36">
        <v>0</v>
      </c>
      <c r="C992" s="36">
        <v>53</v>
      </c>
    </row>
    <row r="993" spans="1:3" x14ac:dyDescent="0.2">
      <c r="A993" s="21" t="s">
        <v>3259</v>
      </c>
      <c r="B993" s="36">
        <v>0</v>
      </c>
      <c r="C993" s="36">
        <v>39</v>
      </c>
    </row>
    <row r="994" spans="1:3" x14ac:dyDescent="0.2">
      <c r="A994" s="21" t="s">
        <v>3083</v>
      </c>
      <c r="B994" s="36">
        <v>0</v>
      </c>
      <c r="C994" s="36">
        <v>37</v>
      </c>
    </row>
    <row r="995" spans="1:3" x14ac:dyDescent="0.2">
      <c r="A995" s="21" t="s">
        <v>2926</v>
      </c>
      <c r="B995" s="36">
        <v>0</v>
      </c>
      <c r="C995" s="36">
        <v>74</v>
      </c>
    </row>
    <row r="996" spans="1:3" x14ac:dyDescent="0.2">
      <c r="A996" s="21" t="s">
        <v>3052</v>
      </c>
      <c r="B996" s="36">
        <v>0</v>
      </c>
      <c r="C996" s="36">
        <v>72</v>
      </c>
    </row>
    <row r="997" spans="1:3" x14ac:dyDescent="0.2">
      <c r="A997" s="21" t="s">
        <v>2829</v>
      </c>
      <c r="B997" s="36">
        <v>0</v>
      </c>
      <c r="C997" s="36">
        <v>45</v>
      </c>
    </row>
    <row r="998" spans="1:3" x14ac:dyDescent="0.2">
      <c r="A998" s="21" t="s">
        <v>2793</v>
      </c>
      <c r="B998" s="36">
        <v>0</v>
      </c>
      <c r="C998" s="36">
        <v>37</v>
      </c>
    </row>
    <row r="999" spans="1:3" x14ac:dyDescent="0.2">
      <c r="A999" s="21" t="s">
        <v>2830</v>
      </c>
      <c r="B999" s="36">
        <v>0</v>
      </c>
      <c r="C999" s="36">
        <v>40</v>
      </c>
    </row>
    <row r="1000" spans="1:3" x14ac:dyDescent="0.2">
      <c r="A1000" s="21" t="s">
        <v>3101</v>
      </c>
      <c r="B1000" s="36">
        <v>0</v>
      </c>
      <c r="C1000" s="36">
        <v>51</v>
      </c>
    </row>
    <row r="1001" spans="1:3" x14ac:dyDescent="0.2">
      <c r="A1001" s="21" t="s">
        <v>3057</v>
      </c>
      <c r="B1001" s="36">
        <v>0</v>
      </c>
      <c r="C1001" s="36">
        <v>68</v>
      </c>
    </row>
    <row r="1002" spans="1:3" x14ac:dyDescent="0.2">
      <c r="A1002" s="21" t="s">
        <v>3102</v>
      </c>
      <c r="B1002" s="36">
        <v>0</v>
      </c>
      <c r="C1002" s="36">
        <v>44</v>
      </c>
    </row>
    <row r="1003" spans="1:3" x14ac:dyDescent="0.2">
      <c r="A1003" s="21" t="s">
        <v>3092</v>
      </c>
      <c r="B1003" s="36">
        <v>0</v>
      </c>
      <c r="C1003" s="36">
        <v>43</v>
      </c>
    </row>
    <row r="1004" spans="1:3" x14ac:dyDescent="0.2">
      <c r="A1004" s="21" t="s">
        <v>3064</v>
      </c>
      <c r="B1004" s="36">
        <v>0</v>
      </c>
      <c r="C1004" s="36">
        <v>67</v>
      </c>
    </row>
    <row r="1005" spans="1:3" x14ac:dyDescent="0.2">
      <c r="A1005" s="21" t="s">
        <v>2788</v>
      </c>
      <c r="B1005" s="36">
        <v>0</v>
      </c>
      <c r="C1005" s="36">
        <v>70</v>
      </c>
    </row>
    <row r="1006" spans="1:3" x14ac:dyDescent="0.2">
      <c r="A1006" s="21" t="s">
        <v>3076</v>
      </c>
      <c r="B1006" s="36">
        <v>0</v>
      </c>
      <c r="C1006" s="36">
        <v>78</v>
      </c>
    </row>
    <row r="1007" spans="1:3" x14ac:dyDescent="0.2">
      <c r="A1007" s="21" t="s">
        <v>3058</v>
      </c>
      <c r="B1007" s="36">
        <v>0</v>
      </c>
      <c r="C1007" s="36">
        <v>63</v>
      </c>
    </row>
    <row r="1008" spans="1:3" x14ac:dyDescent="0.2">
      <c r="A1008" s="21" t="s">
        <v>3093</v>
      </c>
      <c r="B1008" s="36">
        <v>0</v>
      </c>
      <c r="C1008" s="36">
        <v>48</v>
      </c>
    </row>
    <row r="1009" spans="1:3" x14ac:dyDescent="0.2">
      <c r="A1009" s="21" t="s">
        <v>3059</v>
      </c>
      <c r="B1009" s="36">
        <v>0</v>
      </c>
      <c r="C1009" s="36">
        <v>68</v>
      </c>
    </row>
    <row r="1010" spans="1:3" x14ac:dyDescent="0.2">
      <c r="A1010" s="21" t="s">
        <v>3251</v>
      </c>
      <c r="B1010" s="36">
        <v>0</v>
      </c>
      <c r="C1010" s="36">
        <v>34</v>
      </c>
    </row>
    <row r="1011" spans="1:3" x14ac:dyDescent="0.2">
      <c r="A1011" s="21" t="s">
        <v>3060</v>
      </c>
      <c r="B1011" s="36">
        <v>0</v>
      </c>
      <c r="C1011" s="36">
        <v>57</v>
      </c>
    </row>
    <row r="1012" spans="1:3" x14ac:dyDescent="0.2">
      <c r="A1012" s="21" t="s">
        <v>3246</v>
      </c>
      <c r="B1012" s="36">
        <v>0</v>
      </c>
      <c r="C1012" s="36">
        <v>54</v>
      </c>
    </row>
    <row r="1013" spans="1:3" x14ac:dyDescent="0.2">
      <c r="A1013" s="21" t="s">
        <v>2810</v>
      </c>
      <c r="B1013" s="36">
        <v>0</v>
      </c>
      <c r="C1013" s="36">
        <v>58</v>
      </c>
    </row>
    <row r="1014" spans="1:3" x14ac:dyDescent="0.2">
      <c r="A1014" s="21" t="s">
        <v>2921</v>
      </c>
      <c r="B1014" s="36">
        <v>0</v>
      </c>
      <c r="C1014" s="36">
        <v>60</v>
      </c>
    </row>
    <row r="1015" spans="1:3" x14ac:dyDescent="0.2">
      <c r="A1015" s="21" t="s">
        <v>3975</v>
      </c>
      <c r="B1015" s="36">
        <v>0</v>
      </c>
      <c r="C1015" s="36">
        <v>43</v>
      </c>
    </row>
    <row r="1016" spans="1:3" x14ac:dyDescent="0.2">
      <c r="A1016" s="21" t="s">
        <v>3077</v>
      </c>
      <c r="B1016" s="36">
        <v>0</v>
      </c>
      <c r="C1016" s="36">
        <v>47</v>
      </c>
    </row>
    <row r="1017" spans="1:3" x14ac:dyDescent="0.2">
      <c r="A1017" s="21" t="s">
        <v>2832</v>
      </c>
      <c r="B1017" s="36">
        <v>0</v>
      </c>
      <c r="C1017" s="36">
        <v>69</v>
      </c>
    </row>
    <row r="1018" spans="1:3" x14ac:dyDescent="0.2">
      <c r="A1018" s="21" t="s">
        <v>3331</v>
      </c>
      <c r="B1018" s="36">
        <v>0</v>
      </c>
      <c r="C1018" s="36">
        <v>76</v>
      </c>
    </row>
    <row r="1019" spans="1:3" x14ac:dyDescent="0.2">
      <c r="A1019" s="21" t="s">
        <v>2927</v>
      </c>
      <c r="B1019" s="36">
        <v>0</v>
      </c>
      <c r="C1019" s="36">
        <v>68</v>
      </c>
    </row>
    <row r="1020" spans="1:3" x14ac:dyDescent="0.2">
      <c r="A1020" s="21" t="s">
        <v>2833</v>
      </c>
      <c r="B1020" s="36">
        <v>0</v>
      </c>
      <c r="C1020" s="36">
        <v>35</v>
      </c>
    </row>
    <row r="1021" spans="1:3" x14ac:dyDescent="0.2">
      <c r="A1021" s="21" t="s">
        <v>3061</v>
      </c>
      <c r="B1021" s="36">
        <v>0</v>
      </c>
      <c r="C1021" s="36">
        <v>54</v>
      </c>
    </row>
    <row r="1022" spans="1:3" x14ac:dyDescent="0.2">
      <c r="A1022" s="21" t="s">
        <v>3240</v>
      </c>
      <c r="B1022" s="36">
        <v>0</v>
      </c>
      <c r="C1022" s="36">
        <v>49</v>
      </c>
    </row>
    <row r="1023" spans="1:3" x14ac:dyDescent="0.2">
      <c r="A1023" s="21" t="s">
        <v>3062</v>
      </c>
      <c r="B1023" s="36">
        <v>0</v>
      </c>
      <c r="C1023" s="36">
        <v>58</v>
      </c>
    </row>
    <row r="1024" spans="1:3" x14ac:dyDescent="0.2">
      <c r="A1024" s="21" t="s">
        <v>3080</v>
      </c>
      <c r="B1024" s="36">
        <v>0</v>
      </c>
      <c r="C1024" s="36">
        <v>62</v>
      </c>
    </row>
    <row r="1025" spans="1:3" x14ac:dyDescent="0.2">
      <c r="A1025" s="21" t="s">
        <v>3341</v>
      </c>
      <c r="B1025" s="36">
        <v>0</v>
      </c>
      <c r="C1025" s="36">
        <v>52</v>
      </c>
    </row>
    <row r="1026" spans="1:3" x14ac:dyDescent="0.2">
      <c r="A1026" s="21" t="s">
        <v>3247</v>
      </c>
      <c r="B1026" s="36">
        <v>0</v>
      </c>
      <c r="C1026" s="36">
        <v>59</v>
      </c>
    </row>
    <row r="1027" spans="1:3" x14ac:dyDescent="0.2">
      <c r="A1027" s="21" t="s">
        <v>3260</v>
      </c>
      <c r="B1027" s="36">
        <v>0</v>
      </c>
      <c r="C1027" s="36">
        <v>39</v>
      </c>
    </row>
    <row r="1028" spans="1:3" x14ac:dyDescent="0.2">
      <c r="A1028" s="21" t="s">
        <v>3081</v>
      </c>
      <c r="B1028" s="36">
        <v>0</v>
      </c>
      <c r="C1028" s="36">
        <v>82</v>
      </c>
    </row>
    <row r="1029" spans="1:3" x14ac:dyDescent="0.2">
      <c r="A1029" s="21" t="s">
        <v>2812</v>
      </c>
      <c r="B1029" s="36">
        <v>0</v>
      </c>
      <c r="C1029" s="36">
        <v>60</v>
      </c>
    </row>
    <row r="1030" spans="1:3" x14ac:dyDescent="0.2">
      <c r="A1030" s="21" t="s">
        <v>3333</v>
      </c>
      <c r="B1030" s="36">
        <v>0</v>
      </c>
      <c r="C1030" s="36">
        <v>32</v>
      </c>
    </row>
    <row r="1031" spans="1:3" x14ac:dyDescent="0.2">
      <c r="A1031" s="21" t="s">
        <v>2917</v>
      </c>
      <c r="B1031" s="36">
        <v>0</v>
      </c>
      <c r="C1031" s="36">
        <v>56</v>
      </c>
    </row>
    <row r="1032" spans="1:3" x14ac:dyDescent="0.2">
      <c r="A1032" s="21" t="s">
        <v>3248</v>
      </c>
      <c r="B1032" s="36">
        <v>0</v>
      </c>
      <c r="C1032" s="36">
        <v>64</v>
      </c>
    </row>
    <row r="1033" spans="1:3" x14ac:dyDescent="0.2">
      <c r="A1033" s="21" t="s">
        <v>3161</v>
      </c>
      <c r="B1033" s="36">
        <v>0</v>
      </c>
      <c r="C1033" s="36">
        <v>59</v>
      </c>
    </row>
    <row r="1034" spans="1:3" x14ac:dyDescent="0.2">
      <c r="A1034" s="21" t="s">
        <v>2919</v>
      </c>
      <c r="B1034" s="36">
        <v>0</v>
      </c>
      <c r="C1034" s="36">
        <v>48</v>
      </c>
    </row>
    <row r="1035" spans="1:3" x14ac:dyDescent="0.2">
      <c r="A1035" s="21" t="s">
        <v>3099</v>
      </c>
      <c r="B1035" s="36">
        <v>0</v>
      </c>
      <c r="C1035" s="36">
        <v>55</v>
      </c>
    </row>
    <row r="1036" spans="1:3" x14ac:dyDescent="0.2">
      <c r="A1036" s="21" t="s">
        <v>3257</v>
      </c>
      <c r="B1036" s="36">
        <v>0</v>
      </c>
      <c r="C1036" s="36">
        <v>75</v>
      </c>
    </row>
    <row r="1037" spans="1:3" x14ac:dyDescent="0.2">
      <c r="A1037" s="21" t="s">
        <v>2929</v>
      </c>
      <c r="B1037" s="36">
        <v>0</v>
      </c>
      <c r="C1037" s="36">
        <v>55</v>
      </c>
    </row>
    <row r="1038" spans="1:3" x14ac:dyDescent="0.2">
      <c r="A1038" s="21" t="s">
        <v>3087</v>
      </c>
      <c r="B1038" s="36">
        <v>0</v>
      </c>
      <c r="C1038" s="36">
        <v>40</v>
      </c>
    </row>
    <row r="1039" spans="1:3" x14ac:dyDescent="0.2">
      <c r="A1039" s="21" t="s">
        <v>3234</v>
      </c>
      <c r="B1039" s="36">
        <v>0</v>
      </c>
      <c r="C1039" s="36">
        <v>62</v>
      </c>
    </row>
    <row r="1040" spans="1:3" x14ac:dyDescent="0.2">
      <c r="A1040" s="21" t="s">
        <v>3084</v>
      </c>
      <c r="B1040" s="36">
        <v>0</v>
      </c>
      <c r="C1040" s="36">
        <v>35</v>
      </c>
    </row>
    <row r="1041" spans="1:3" x14ac:dyDescent="0.2">
      <c r="A1041" s="21" t="s">
        <v>2815</v>
      </c>
      <c r="B1041" s="36">
        <v>0</v>
      </c>
      <c r="C1041" s="36">
        <v>71</v>
      </c>
    </row>
    <row r="1042" spans="1:3" x14ac:dyDescent="0.2">
      <c r="A1042" s="21" t="s">
        <v>3085</v>
      </c>
      <c r="B1042" s="36">
        <v>0</v>
      </c>
      <c r="C1042" s="36">
        <v>67</v>
      </c>
    </row>
    <row r="1043" spans="1:3" x14ac:dyDescent="0.2">
      <c r="A1043" s="21" t="s">
        <v>3261</v>
      </c>
      <c r="B1043" s="36">
        <v>0</v>
      </c>
      <c r="C1043" s="36">
        <v>42</v>
      </c>
    </row>
    <row r="1044" spans="1:3" x14ac:dyDescent="0.2">
      <c r="A1044" s="21" t="s">
        <v>2915</v>
      </c>
      <c r="B1044" s="36">
        <v>0</v>
      </c>
      <c r="C1044" s="36">
        <v>73</v>
      </c>
    </row>
    <row r="1045" spans="1:3" x14ac:dyDescent="0.2">
      <c r="A1045" s="21" t="s">
        <v>3250</v>
      </c>
      <c r="B1045" s="36">
        <v>0</v>
      </c>
      <c r="C1045" s="36">
        <v>37</v>
      </c>
    </row>
    <row r="1046" spans="1:3" x14ac:dyDescent="0.2">
      <c r="A1046" s="21" t="s">
        <v>3335</v>
      </c>
      <c r="B1046" s="36">
        <v>0</v>
      </c>
      <c r="C1046" s="36">
        <v>64</v>
      </c>
    </row>
    <row r="1047" spans="1:3" x14ac:dyDescent="0.2">
      <c r="A1047" s="21" t="s">
        <v>3074</v>
      </c>
      <c r="B1047" s="36">
        <v>0</v>
      </c>
      <c r="C1047" s="36">
        <v>67</v>
      </c>
    </row>
    <row r="1048" spans="1:3" x14ac:dyDescent="0.2">
      <c r="A1048" s="21" t="s">
        <v>3082</v>
      </c>
      <c r="B1048" s="36">
        <v>0</v>
      </c>
      <c r="C1048" s="36">
        <v>45</v>
      </c>
    </row>
    <row r="1049" spans="1:3" x14ac:dyDescent="0.2">
      <c r="A1049" s="21" t="s">
        <v>3016</v>
      </c>
      <c r="B1049" s="36">
        <v>0</v>
      </c>
      <c r="C1049" s="36">
        <v>55</v>
      </c>
    </row>
    <row r="1050" spans="1:3" x14ac:dyDescent="0.2">
      <c r="A1050" s="21" t="s">
        <v>3224</v>
      </c>
      <c r="B1050" s="36">
        <v>0</v>
      </c>
      <c r="C1050" s="36">
        <v>70</v>
      </c>
    </row>
    <row r="1051" spans="1:3" x14ac:dyDescent="0.2">
      <c r="A1051" s="21" t="s">
        <v>3309</v>
      </c>
      <c r="B1051" s="36">
        <v>0</v>
      </c>
      <c r="C1051" s="36">
        <v>69</v>
      </c>
    </row>
    <row r="1052" spans="1:3" x14ac:dyDescent="0.2">
      <c r="A1052" s="21" t="s">
        <v>2726</v>
      </c>
      <c r="B1052" s="36">
        <v>0</v>
      </c>
      <c r="C1052" s="36">
        <v>33</v>
      </c>
    </row>
    <row r="1053" spans="1:3" x14ac:dyDescent="0.2">
      <c r="A1053" s="21" t="s">
        <v>3042</v>
      </c>
      <c r="B1053" s="36">
        <v>0</v>
      </c>
      <c r="C1053" s="36">
        <v>44</v>
      </c>
    </row>
    <row r="1054" spans="1:3" x14ac:dyDescent="0.2">
      <c r="A1054" s="21" t="s">
        <v>2905</v>
      </c>
      <c r="B1054" s="36">
        <v>0</v>
      </c>
      <c r="C1054" s="36">
        <v>74</v>
      </c>
    </row>
    <row r="1055" spans="1:3" x14ac:dyDescent="0.2">
      <c r="A1055" s="21" t="s">
        <v>3032</v>
      </c>
      <c r="B1055" s="36">
        <v>0</v>
      </c>
      <c r="C1055" s="36">
        <v>43</v>
      </c>
    </row>
    <row r="1056" spans="1:3" x14ac:dyDescent="0.2">
      <c r="A1056" s="21" t="s">
        <v>2733</v>
      </c>
      <c r="B1056" s="36">
        <v>0</v>
      </c>
      <c r="C1056" s="36">
        <v>44</v>
      </c>
    </row>
    <row r="1057" spans="1:3" x14ac:dyDescent="0.2">
      <c r="A1057" s="21" t="s">
        <v>3044</v>
      </c>
      <c r="B1057" s="36">
        <v>0</v>
      </c>
      <c r="C1057" s="36">
        <v>65</v>
      </c>
    </row>
    <row r="1058" spans="1:3" x14ac:dyDescent="0.2">
      <c r="A1058" s="21" t="s">
        <v>2784</v>
      </c>
      <c r="B1058" s="36">
        <v>0</v>
      </c>
      <c r="C1058" s="36">
        <v>77</v>
      </c>
    </row>
    <row r="1059" spans="1:3" x14ac:dyDescent="0.2">
      <c r="A1059" s="21" t="s">
        <v>3155</v>
      </c>
      <c r="B1059" s="36">
        <v>0</v>
      </c>
      <c r="C1059" s="36">
        <v>46</v>
      </c>
    </row>
    <row r="1060" spans="1:3" x14ac:dyDescent="0.2">
      <c r="A1060" s="21" t="s">
        <v>2728</v>
      </c>
      <c r="B1060" s="36">
        <v>0</v>
      </c>
      <c r="C1060" s="36">
        <v>62</v>
      </c>
    </row>
    <row r="1061" spans="1:3" x14ac:dyDescent="0.2">
      <c r="A1061" s="21" t="s">
        <v>2901</v>
      </c>
      <c r="B1061" s="36">
        <v>0</v>
      </c>
      <c r="C1061" s="36">
        <v>55</v>
      </c>
    </row>
    <row r="1062" spans="1:3" x14ac:dyDescent="0.2">
      <c r="A1062" s="21" t="s">
        <v>2747</v>
      </c>
      <c r="B1062" s="36">
        <v>0</v>
      </c>
      <c r="C1062" s="36">
        <v>34</v>
      </c>
    </row>
    <row r="1063" spans="1:3" x14ac:dyDescent="0.2">
      <c r="A1063" s="21" t="s">
        <v>3147</v>
      </c>
      <c r="B1063" s="36">
        <v>0</v>
      </c>
      <c r="C1063" s="36">
        <v>41</v>
      </c>
    </row>
    <row r="1064" spans="1:3" x14ac:dyDescent="0.2">
      <c r="A1064" s="21" t="s">
        <v>2898</v>
      </c>
      <c r="B1064" s="36">
        <v>0</v>
      </c>
      <c r="C1064" s="36">
        <v>57</v>
      </c>
    </row>
    <row r="1065" spans="1:3" x14ac:dyDescent="0.2">
      <c r="A1065" s="21" t="s">
        <v>3019</v>
      </c>
      <c r="B1065" s="36">
        <v>0</v>
      </c>
      <c r="C1065" s="36">
        <v>55</v>
      </c>
    </row>
    <row r="1066" spans="1:3" x14ac:dyDescent="0.2">
      <c r="A1066" s="21" t="s">
        <v>3215</v>
      </c>
      <c r="B1066" s="36">
        <v>0</v>
      </c>
      <c r="C1066" s="36">
        <v>32</v>
      </c>
    </row>
    <row r="1067" spans="1:3" x14ac:dyDescent="0.2">
      <c r="A1067" s="21" t="s">
        <v>2739</v>
      </c>
      <c r="B1067" s="36">
        <v>0</v>
      </c>
      <c r="C1067" s="36">
        <v>47</v>
      </c>
    </row>
    <row r="1068" spans="1:3" x14ac:dyDescent="0.2">
      <c r="A1068" s="21" t="s">
        <v>3233</v>
      </c>
      <c r="B1068" s="36">
        <v>0</v>
      </c>
      <c r="C1068" s="36">
        <v>40</v>
      </c>
    </row>
    <row r="1069" spans="1:3" x14ac:dyDescent="0.2">
      <c r="A1069" s="21" t="s">
        <v>3208</v>
      </c>
      <c r="B1069" s="36">
        <v>0</v>
      </c>
      <c r="C1069" s="36">
        <v>62</v>
      </c>
    </row>
    <row r="1070" spans="1:3" x14ac:dyDescent="0.2">
      <c r="A1070" s="21" t="s">
        <v>2776</v>
      </c>
      <c r="B1070" s="36">
        <v>0</v>
      </c>
      <c r="C1070" s="36">
        <v>54</v>
      </c>
    </row>
    <row r="1071" spans="1:3" x14ac:dyDescent="0.2">
      <c r="A1071" s="21" t="s">
        <v>3231</v>
      </c>
      <c r="B1071" s="36">
        <v>0</v>
      </c>
      <c r="C1071" s="36">
        <v>44</v>
      </c>
    </row>
    <row r="1072" spans="1:3" x14ac:dyDescent="0.2">
      <c r="A1072" s="21" t="s">
        <v>3046</v>
      </c>
      <c r="B1072" s="36">
        <v>0</v>
      </c>
      <c r="C1072" s="36">
        <v>59</v>
      </c>
    </row>
    <row r="1073" spans="1:3" x14ac:dyDescent="0.2">
      <c r="A1073" s="21" t="s">
        <v>2904</v>
      </c>
      <c r="B1073" s="36">
        <v>0</v>
      </c>
      <c r="C1073" s="36">
        <v>36</v>
      </c>
    </row>
    <row r="1074" spans="1:3" x14ac:dyDescent="0.2">
      <c r="A1074" s="21" t="s">
        <v>2727</v>
      </c>
      <c r="B1074" s="36">
        <v>0</v>
      </c>
      <c r="C1074" s="36">
        <v>48</v>
      </c>
    </row>
    <row r="1075" spans="1:3" x14ac:dyDescent="0.2">
      <c r="A1075" s="21" t="s">
        <v>2731</v>
      </c>
      <c r="B1075" s="36">
        <v>0</v>
      </c>
      <c r="C1075" s="36">
        <v>69</v>
      </c>
    </row>
    <row r="1076" spans="1:3" x14ac:dyDescent="0.2">
      <c r="A1076" s="21" t="s">
        <v>2777</v>
      </c>
      <c r="B1076" s="36">
        <v>0</v>
      </c>
      <c r="C1076" s="36">
        <v>45</v>
      </c>
    </row>
    <row r="1077" spans="1:3" x14ac:dyDescent="0.2">
      <c r="A1077" s="21" t="s">
        <v>2899</v>
      </c>
      <c r="B1077" s="36">
        <v>0</v>
      </c>
      <c r="C1077" s="36">
        <v>39</v>
      </c>
    </row>
    <row r="1078" spans="1:3" x14ac:dyDescent="0.2">
      <c r="A1078" s="21" t="s">
        <v>3025</v>
      </c>
      <c r="B1078" s="36">
        <v>0</v>
      </c>
      <c r="C1078" s="36">
        <v>48</v>
      </c>
    </row>
    <row r="1079" spans="1:3" x14ac:dyDescent="0.2">
      <c r="A1079" s="21" t="s">
        <v>2772</v>
      </c>
      <c r="B1079" s="36">
        <v>0</v>
      </c>
      <c r="C1079" s="36">
        <v>57</v>
      </c>
    </row>
    <row r="1080" spans="1:3" x14ac:dyDescent="0.2">
      <c r="A1080" s="21" t="s">
        <v>2736</v>
      </c>
      <c r="B1080" s="36">
        <v>0</v>
      </c>
      <c r="C1080" s="36">
        <v>37</v>
      </c>
    </row>
    <row r="1081" spans="1:3" x14ac:dyDescent="0.2">
      <c r="A1081" s="21" t="s">
        <v>2902</v>
      </c>
      <c r="B1081" s="36">
        <v>0</v>
      </c>
      <c r="C1081" s="36">
        <v>77</v>
      </c>
    </row>
    <row r="1082" spans="1:3" x14ac:dyDescent="0.2">
      <c r="A1082" s="21" t="s">
        <v>2779</v>
      </c>
      <c r="B1082" s="36">
        <v>0</v>
      </c>
      <c r="C1082" s="36">
        <v>72</v>
      </c>
    </row>
    <row r="1083" spans="1:3" x14ac:dyDescent="0.2">
      <c r="A1083" s="21" t="s">
        <v>3145</v>
      </c>
      <c r="B1083" s="36">
        <v>0</v>
      </c>
      <c r="C1083" s="36">
        <v>33</v>
      </c>
    </row>
    <row r="1084" spans="1:3" x14ac:dyDescent="0.2">
      <c r="A1084" s="21" t="s">
        <v>2742</v>
      </c>
      <c r="B1084" s="36">
        <v>0</v>
      </c>
      <c r="C1084" s="36">
        <v>60</v>
      </c>
    </row>
    <row r="1085" spans="1:3" x14ac:dyDescent="0.2">
      <c r="A1085" s="21" t="s">
        <v>2910</v>
      </c>
      <c r="B1085" s="36">
        <v>0</v>
      </c>
      <c r="C1085" s="36">
        <v>39</v>
      </c>
    </row>
    <row r="1086" spans="1:3" x14ac:dyDescent="0.2">
      <c r="A1086" s="21" t="s">
        <v>3036</v>
      </c>
      <c r="B1086" s="36">
        <v>0</v>
      </c>
      <c r="C1086" s="36">
        <v>48</v>
      </c>
    </row>
    <row r="1087" spans="1:3" x14ac:dyDescent="0.2">
      <c r="A1087" s="21" t="s">
        <v>3023</v>
      </c>
      <c r="B1087" s="36">
        <v>0</v>
      </c>
      <c r="C1087" s="36">
        <v>32</v>
      </c>
    </row>
    <row r="1088" spans="1:3" x14ac:dyDescent="0.2">
      <c r="A1088" s="21" t="s">
        <v>3047</v>
      </c>
      <c r="B1088" s="36">
        <v>0</v>
      </c>
      <c r="C1088" s="36">
        <v>32</v>
      </c>
    </row>
    <row r="1089" spans="1:3" x14ac:dyDescent="0.2">
      <c r="A1089" s="21" t="s">
        <v>2732</v>
      </c>
      <c r="B1089" s="36">
        <v>0</v>
      </c>
      <c r="C1089" s="36">
        <v>46</v>
      </c>
    </row>
    <row r="1090" spans="1:3" x14ac:dyDescent="0.2">
      <c r="A1090" s="21" t="s">
        <v>3226</v>
      </c>
      <c r="B1090" s="36">
        <v>0</v>
      </c>
      <c r="C1090" s="36">
        <v>32</v>
      </c>
    </row>
    <row r="1091" spans="1:3" x14ac:dyDescent="0.2">
      <c r="A1091" s="21" t="s">
        <v>3156</v>
      </c>
      <c r="B1091" s="36">
        <v>0</v>
      </c>
      <c r="C1091" s="36">
        <v>42</v>
      </c>
    </row>
    <row r="1092" spans="1:3" x14ac:dyDescent="0.2">
      <c r="A1092" s="21" t="s">
        <v>3034</v>
      </c>
      <c r="B1092" s="36">
        <v>0</v>
      </c>
      <c r="C1092" s="36">
        <v>75</v>
      </c>
    </row>
    <row r="1093" spans="1:3" x14ac:dyDescent="0.2">
      <c r="A1093" s="21" t="s">
        <v>3230</v>
      </c>
      <c r="B1093" s="36">
        <v>0</v>
      </c>
      <c r="C1093" s="36">
        <v>72</v>
      </c>
    </row>
    <row r="1094" spans="1:3" x14ac:dyDescent="0.2">
      <c r="A1094" s="21" t="s">
        <v>3159</v>
      </c>
      <c r="B1094" s="36">
        <v>0</v>
      </c>
      <c r="C1094" s="36">
        <v>40</v>
      </c>
    </row>
    <row r="1095" spans="1:3" x14ac:dyDescent="0.2">
      <c r="A1095" s="21" t="s">
        <v>2897</v>
      </c>
      <c r="B1095" s="36">
        <v>0</v>
      </c>
      <c r="C1095" s="36">
        <v>45</v>
      </c>
    </row>
    <row r="1096" spans="1:3" x14ac:dyDescent="0.2">
      <c r="A1096" s="21" t="s">
        <v>3026</v>
      </c>
      <c r="B1096" s="36">
        <v>0</v>
      </c>
      <c r="C1096" s="36">
        <v>51</v>
      </c>
    </row>
    <row r="1097" spans="1:3" x14ac:dyDescent="0.2">
      <c r="A1097" s="21" t="s">
        <v>2908</v>
      </c>
      <c r="B1097" s="36">
        <v>0</v>
      </c>
      <c r="C1097" s="36">
        <v>54</v>
      </c>
    </row>
    <row r="1098" spans="1:3" x14ac:dyDescent="0.2">
      <c r="A1098" s="21" t="s">
        <v>3045</v>
      </c>
      <c r="B1098" s="36">
        <v>0</v>
      </c>
      <c r="C1098" s="36">
        <v>67</v>
      </c>
    </row>
    <row r="1099" spans="1:3" x14ac:dyDescent="0.2">
      <c r="A1099" s="21" t="s">
        <v>2783</v>
      </c>
      <c r="B1099" s="36">
        <v>0</v>
      </c>
      <c r="C1099" s="36">
        <v>41</v>
      </c>
    </row>
    <row r="1100" spans="1:3" x14ac:dyDescent="0.2">
      <c r="A1100" s="21" t="s">
        <v>2774</v>
      </c>
      <c r="B1100" s="36">
        <v>0</v>
      </c>
      <c r="C1100" s="36">
        <v>55</v>
      </c>
    </row>
    <row r="1101" spans="1:3" x14ac:dyDescent="0.2">
      <c r="A1101" s="21" t="s">
        <v>3220</v>
      </c>
      <c r="B1101" s="36">
        <v>0</v>
      </c>
      <c r="C1101" s="36">
        <v>60</v>
      </c>
    </row>
    <row r="1102" spans="1:3" x14ac:dyDescent="0.2">
      <c r="A1102" s="21" t="s">
        <v>2743</v>
      </c>
      <c r="B1102" s="36">
        <v>0</v>
      </c>
      <c r="C1102" s="36">
        <v>54</v>
      </c>
    </row>
    <row r="1103" spans="1:3" x14ac:dyDescent="0.2">
      <c r="A1103" s="21" t="s">
        <v>2694</v>
      </c>
      <c r="B1103" s="36">
        <v>0</v>
      </c>
      <c r="C1103" s="36">
        <v>39</v>
      </c>
    </row>
    <row r="1104" spans="1:3" x14ac:dyDescent="0.2">
      <c r="A1104" s="21" t="s">
        <v>3142</v>
      </c>
      <c r="B1104" s="36">
        <v>0</v>
      </c>
      <c r="C1104" s="36">
        <v>35</v>
      </c>
    </row>
    <row r="1105" spans="1:3" x14ac:dyDescent="0.2">
      <c r="A1105" s="21" t="s">
        <v>3141</v>
      </c>
      <c r="B1105" s="36">
        <v>0</v>
      </c>
      <c r="C1105" s="36">
        <v>52</v>
      </c>
    </row>
    <row r="1106" spans="1:3" x14ac:dyDescent="0.2">
      <c r="A1106" s="21" t="s">
        <v>2688</v>
      </c>
      <c r="B1106" s="36">
        <v>0</v>
      </c>
      <c r="C1106" s="36">
        <v>39</v>
      </c>
    </row>
    <row r="1107" spans="1:3" x14ac:dyDescent="0.2">
      <c r="A1107" s="21" t="s">
        <v>2718</v>
      </c>
      <c r="B1107" s="36">
        <v>0</v>
      </c>
      <c r="C1107" s="36">
        <v>48</v>
      </c>
    </row>
    <row r="1108" spans="1:3" x14ac:dyDescent="0.2">
      <c r="A1108" s="21" t="s">
        <v>3129</v>
      </c>
      <c r="B1108" s="36">
        <v>0</v>
      </c>
      <c r="C1108" s="36">
        <v>49</v>
      </c>
    </row>
    <row r="1109" spans="1:3" x14ac:dyDescent="0.2">
      <c r="A1109" s="21" t="s">
        <v>2993</v>
      </c>
      <c r="B1109" s="36">
        <v>0</v>
      </c>
      <c r="C1109" s="36">
        <v>44</v>
      </c>
    </row>
    <row r="1110" spans="1:3" x14ac:dyDescent="0.2">
      <c r="A1110" s="21" t="s">
        <v>2978</v>
      </c>
      <c r="B1110" s="36">
        <v>0</v>
      </c>
      <c r="C1110" s="36">
        <v>53</v>
      </c>
    </row>
    <row r="1111" spans="1:3" x14ac:dyDescent="0.2">
      <c r="A1111" s="21" t="s">
        <v>2947</v>
      </c>
      <c r="B1111" s="36">
        <v>0</v>
      </c>
      <c r="C1111" s="36">
        <v>51</v>
      </c>
    </row>
    <row r="1112" spans="1:3" x14ac:dyDescent="0.2">
      <c r="A1112" s="21" t="s">
        <v>2882</v>
      </c>
      <c r="B1112" s="36">
        <v>0</v>
      </c>
      <c r="C1112" s="36">
        <v>36</v>
      </c>
    </row>
    <row r="1113" spans="1:3" x14ac:dyDescent="0.2">
      <c r="A1113" s="21" t="s">
        <v>2990</v>
      </c>
      <c r="B1113" s="36">
        <v>0</v>
      </c>
      <c r="C1113" s="36">
        <v>39</v>
      </c>
    </row>
    <row r="1114" spans="1:3" x14ac:dyDescent="0.2">
      <c r="A1114" s="21" t="s">
        <v>3191</v>
      </c>
      <c r="B1114" s="36">
        <v>0</v>
      </c>
      <c r="C1114" s="36">
        <v>48</v>
      </c>
    </row>
    <row r="1115" spans="1:3" x14ac:dyDescent="0.2">
      <c r="A1115" s="21" t="s">
        <v>2950</v>
      </c>
      <c r="B1115" s="36">
        <v>0</v>
      </c>
      <c r="C1115" s="36">
        <v>54</v>
      </c>
    </row>
    <row r="1116" spans="1:3" x14ac:dyDescent="0.2">
      <c r="A1116" s="21" t="s">
        <v>2984</v>
      </c>
      <c r="B1116" s="36">
        <v>0</v>
      </c>
      <c r="C1116" s="36">
        <v>48</v>
      </c>
    </row>
    <row r="1117" spans="1:3" x14ac:dyDescent="0.2">
      <c r="A1117" s="21" t="s">
        <v>2948</v>
      </c>
      <c r="B1117" s="36">
        <v>0</v>
      </c>
      <c r="C1117" s="36">
        <v>54</v>
      </c>
    </row>
    <row r="1118" spans="1:3" x14ac:dyDescent="0.2">
      <c r="A1118" s="21" t="s">
        <v>3295</v>
      </c>
      <c r="B1118" s="36">
        <v>0</v>
      </c>
      <c r="C1118" s="36">
        <v>47</v>
      </c>
    </row>
    <row r="1119" spans="1:3" x14ac:dyDescent="0.2">
      <c r="A1119" s="21" t="s">
        <v>2708</v>
      </c>
      <c r="B1119" s="36">
        <v>0</v>
      </c>
      <c r="C1119" s="36">
        <v>38</v>
      </c>
    </row>
    <row r="1120" spans="1:3" x14ac:dyDescent="0.2">
      <c r="A1120" s="21" t="s">
        <v>3281</v>
      </c>
      <c r="B1120" s="36">
        <v>0</v>
      </c>
      <c r="C1120" s="36">
        <v>43</v>
      </c>
    </row>
    <row r="1121" spans="1:3" x14ac:dyDescent="0.2">
      <c r="A1121" s="21" t="s">
        <v>3199</v>
      </c>
      <c r="B1121" s="36">
        <v>0</v>
      </c>
      <c r="C1121" s="36">
        <v>47</v>
      </c>
    </row>
    <row r="1122" spans="1:3" x14ac:dyDescent="0.2">
      <c r="A1122" s="21" t="s">
        <v>2971</v>
      </c>
      <c r="B1122" s="36">
        <v>0</v>
      </c>
      <c r="C1122" s="36">
        <v>57</v>
      </c>
    </row>
    <row r="1123" spans="1:3" x14ac:dyDescent="0.2">
      <c r="A1123" s="21" t="s">
        <v>2687</v>
      </c>
      <c r="B1123" s="36">
        <v>0</v>
      </c>
      <c r="C1123" s="36">
        <v>48</v>
      </c>
    </row>
    <row r="1124" spans="1:3" x14ac:dyDescent="0.2">
      <c r="A1124" s="21" t="s">
        <v>3138</v>
      </c>
      <c r="B1124" s="36">
        <v>0</v>
      </c>
      <c r="C1124" s="36">
        <v>36</v>
      </c>
    </row>
    <row r="1125" spans="1:3" x14ac:dyDescent="0.2">
      <c r="A1125" s="21" t="s">
        <v>2717</v>
      </c>
      <c r="B1125" s="36">
        <v>0</v>
      </c>
      <c r="C1125" s="36">
        <v>34</v>
      </c>
    </row>
    <row r="1126" spans="1:3" x14ac:dyDescent="0.2">
      <c r="A1126" s="21" t="s">
        <v>2879</v>
      </c>
      <c r="B1126" s="36">
        <v>0</v>
      </c>
      <c r="C1126" s="36">
        <v>39</v>
      </c>
    </row>
    <row r="1127" spans="1:3" x14ac:dyDescent="0.2">
      <c r="A1127" s="21" t="s">
        <v>2691</v>
      </c>
      <c r="B1127" s="36">
        <v>0</v>
      </c>
      <c r="C1127" s="36">
        <v>57</v>
      </c>
    </row>
    <row r="1128" spans="1:3" x14ac:dyDescent="0.2">
      <c r="A1128" s="21" t="s">
        <v>3283</v>
      </c>
      <c r="B1128" s="36">
        <v>0</v>
      </c>
      <c r="C1128" s="36">
        <v>37</v>
      </c>
    </row>
    <row r="1129" spans="1:3" x14ac:dyDescent="0.2">
      <c r="A1129" s="21" t="s">
        <v>3195</v>
      </c>
      <c r="B1129" s="36">
        <v>0</v>
      </c>
      <c r="C1129" s="36">
        <v>43</v>
      </c>
    </row>
    <row r="1130" spans="1:3" x14ac:dyDescent="0.2">
      <c r="A1130" s="21" t="s">
        <v>2706</v>
      </c>
      <c r="B1130" s="36">
        <v>0</v>
      </c>
      <c r="C1130" s="36">
        <v>60</v>
      </c>
    </row>
    <row r="1131" spans="1:3" x14ac:dyDescent="0.2">
      <c r="A1131" s="21" t="s">
        <v>3135</v>
      </c>
      <c r="B1131" s="36">
        <v>0</v>
      </c>
      <c r="C1131" s="36">
        <v>47</v>
      </c>
    </row>
    <row r="1132" spans="1:3" x14ac:dyDescent="0.2">
      <c r="A1132" s="21" t="s">
        <v>2886</v>
      </c>
      <c r="B1132" s="36">
        <v>0</v>
      </c>
      <c r="C1132" s="36">
        <v>35</v>
      </c>
    </row>
    <row r="1133" spans="1:3" x14ac:dyDescent="0.2">
      <c r="A1133" s="21" t="s">
        <v>2722</v>
      </c>
      <c r="B1133" s="36">
        <v>0</v>
      </c>
      <c r="C1133" s="36">
        <v>33</v>
      </c>
    </row>
    <row r="1134" spans="1:3" x14ac:dyDescent="0.2">
      <c r="A1134" s="21" t="s">
        <v>3194</v>
      </c>
      <c r="B1134" s="36">
        <v>0</v>
      </c>
      <c r="C1134" s="36">
        <v>54</v>
      </c>
    </row>
    <row r="1135" spans="1:3" x14ac:dyDescent="0.2">
      <c r="A1135" s="21" t="s">
        <v>3285</v>
      </c>
      <c r="B1135" s="36">
        <v>0</v>
      </c>
      <c r="C1135" s="36">
        <v>51</v>
      </c>
    </row>
    <row r="1136" spans="1:3" x14ac:dyDescent="0.2">
      <c r="A1136" s="21" t="s">
        <v>2876</v>
      </c>
      <c r="B1136" s="36">
        <v>0</v>
      </c>
      <c r="C1136" s="36">
        <v>40</v>
      </c>
    </row>
    <row r="1137" spans="1:3" x14ac:dyDescent="0.2">
      <c r="A1137" s="21" t="s">
        <v>3136</v>
      </c>
      <c r="B1137" s="36">
        <v>0</v>
      </c>
      <c r="C1137" s="36">
        <v>38</v>
      </c>
    </row>
    <row r="1138" spans="1:3" x14ac:dyDescent="0.2">
      <c r="A1138" s="21" t="s">
        <v>2877</v>
      </c>
      <c r="B1138" s="36">
        <v>0</v>
      </c>
      <c r="C1138" s="36">
        <v>35</v>
      </c>
    </row>
    <row r="1139" spans="1:3" x14ac:dyDescent="0.2">
      <c r="A1139" s="21" t="s">
        <v>3193</v>
      </c>
      <c r="B1139" s="36">
        <v>0</v>
      </c>
      <c r="C1139" s="36">
        <v>63</v>
      </c>
    </row>
    <row r="1140" spans="1:3" x14ac:dyDescent="0.2">
      <c r="A1140" s="21" t="s">
        <v>2887</v>
      </c>
      <c r="B1140" s="36">
        <v>0</v>
      </c>
      <c r="C1140" s="36">
        <v>34</v>
      </c>
    </row>
    <row r="1141" spans="1:3" x14ac:dyDescent="0.2">
      <c r="A1141" s="21" t="s">
        <v>2700</v>
      </c>
      <c r="B1141" s="36">
        <v>0</v>
      </c>
      <c r="C1141" s="36">
        <v>68</v>
      </c>
    </row>
    <row r="1142" spans="1:3" x14ac:dyDescent="0.2">
      <c r="A1142" s="21" t="s">
        <v>3201</v>
      </c>
      <c r="B1142" s="36">
        <v>0</v>
      </c>
      <c r="C1142" s="36">
        <v>39</v>
      </c>
    </row>
    <row r="1143" spans="1:3" x14ac:dyDescent="0.2">
      <c r="A1143" s="21" t="s">
        <v>3205</v>
      </c>
      <c r="B1143" s="36">
        <v>0</v>
      </c>
      <c r="C1143" s="36">
        <v>70</v>
      </c>
    </row>
    <row r="1144" spans="1:3" x14ac:dyDescent="0.2">
      <c r="A1144" s="21" t="s">
        <v>2682</v>
      </c>
      <c r="B1144" s="36">
        <v>0</v>
      </c>
      <c r="C1144" s="36">
        <v>47</v>
      </c>
    </row>
    <row r="1145" spans="1:3" x14ac:dyDescent="0.2">
      <c r="A1145" s="21" t="s">
        <v>2956</v>
      </c>
      <c r="B1145" s="36">
        <v>0</v>
      </c>
      <c r="C1145" s="36">
        <v>45</v>
      </c>
    </row>
    <row r="1146" spans="1:3" x14ac:dyDescent="0.2">
      <c r="A1146" s="21" t="s">
        <v>2967</v>
      </c>
      <c r="B1146" s="36">
        <v>0</v>
      </c>
      <c r="C1146" s="36">
        <v>55</v>
      </c>
    </row>
    <row r="1147" spans="1:3" x14ac:dyDescent="0.2">
      <c r="A1147" s="21" t="s">
        <v>3299</v>
      </c>
      <c r="B1147" s="36">
        <v>0</v>
      </c>
      <c r="C1147" s="36">
        <v>42</v>
      </c>
    </row>
    <row r="1148" spans="1:3" x14ac:dyDescent="0.2">
      <c r="A1148" s="21" t="s">
        <v>2875</v>
      </c>
      <c r="B1148" s="36">
        <v>0</v>
      </c>
      <c r="C1148" s="36">
        <v>45</v>
      </c>
    </row>
    <row r="1149" spans="1:3" x14ac:dyDescent="0.2">
      <c r="A1149" s="21" t="s">
        <v>2693</v>
      </c>
      <c r="B1149" s="36">
        <v>0</v>
      </c>
      <c r="C1149" s="36">
        <v>35</v>
      </c>
    </row>
    <row r="1150" spans="1:3" x14ac:dyDescent="0.2">
      <c r="A1150" s="21" t="s">
        <v>2703</v>
      </c>
      <c r="B1150" s="36">
        <v>0</v>
      </c>
      <c r="C1150" s="36">
        <v>78</v>
      </c>
    </row>
    <row r="1151" spans="1:3" x14ac:dyDescent="0.2">
      <c r="A1151" s="21" t="s">
        <v>2949</v>
      </c>
      <c r="B1151" s="36">
        <v>0</v>
      </c>
      <c r="C1151" s="36">
        <v>59</v>
      </c>
    </row>
    <row r="1152" spans="1:3" x14ac:dyDescent="0.2">
      <c r="A1152" s="21" t="s">
        <v>3202</v>
      </c>
      <c r="B1152" s="36">
        <v>0</v>
      </c>
      <c r="C1152" s="36">
        <v>33</v>
      </c>
    </row>
    <row r="1153" spans="1:3" x14ac:dyDescent="0.2">
      <c r="A1153" s="21" t="s">
        <v>2991</v>
      </c>
      <c r="B1153" s="36">
        <v>0</v>
      </c>
      <c r="C1153" s="36">
        <v>45</v>
      </c>
    </row>
    <row r="1154" spans="1:3" x14ac:dyDescent="0.2">
      <c r="A1154" s="21" t="s">
        <v>3298</v>
      </c>
      <c r="B1154" s="36">
        <v>0</v>
      </c>
      <c r="C1154" s="36">
        <v>67</v>
      </c>
    </row>
    <row r="1155" spans="1:3" x14ac:dyDescent="0.2">
      <c r="A1155" s="21" t="s">
        <v>2695</v>
      </c>
      <c r="B1155" s="36">
        <v>0</v>
      </c>
      <c r="C1155" s="36">
        <v>37</v>
      </c>
    </row>
    <row r="1156" spans="1:3" x14ac:dyDescent="0.2">
      <c r="A1156" s="21" t="s">
        <v>2974</v>
      </c>
      <c r="B1156" s="36">
        <v>0</v>
      </c>
      <c r="C1156" s="36">
        <v>35</v>
      </c>
    </row>
    <row r="1157" spans="1:3" x14ac:dyDescent="0.2">
      <c r="A1157" s="21" t="s">
        <v>2891</v>
      </c>
      <c r="B1157" s="36">
        <v>0</v>
      </c>
      <c r="C1157" s="36">
        <v>33</v>
      </c>
    </row>
    <row r="1158" spans="1:3" x14ac:dyDescent="0.2">
      <c r="A1158" s="21" t="s">
        <v>3280</v>
      </c>
      <c r="B1158" s="36">
        <v>0</v>
      </c>
      <c r="C1158" s="36">
        <v>39</v>
      </c>
    </row>
    <row r="1159" spans="1:3" x14ac:dyDescent="0.2">
      <c r="A1159" s="21" t="s">
        <v>3133</v>
      </c>
      <c r="B1159" s="36">
        <v>0</v>
      </c>
      <c r="C1159" s="36">
        <v>42</v>
      </c>
    </row>
    <row r="1160" spans="1:3" x14ac:dyDescent="0.2">
      <c r="A1160" s="21" t="s">
        <v>2714</v>
      </c>
      <c r="B1160" s="36">
        <v>0</v>
      </c>
      <c r="C1160" s="36">
        <v>39</v>
      </c>
    </row>
    <row r="1161" spans="1:3" x14ac:dyDescent="0.2">
      <c r="A1161" s="21" t="s">
        <v>2719</v>
      </c>
      <c r="B1161" s="36">
        <v>0</v>
      </c>
      <c r="C1161" s="36">
        <v>47</v>
      </c>
    </row>
    <row r="1162" spans="1:3" x14ac:dyDescent="0.2">
      <c r="A1162" s="21" t="s">
        <v>3192</v>
      </c>
      <c r="B1162" s="36">
        <v>0</v>
      </c>
      <c r="C1162" s="36">
        <v>64</v>
      </c>
    </row>
    <row r="1163" spans="1:3" x14ac:dyDescent="0.2">
      <c r="A1163" s="21" t="s">
        <v>3290</v>
      </c>
      <c r="B1163" s="36">
        <v>0</v>
      </c>
      <c r="C1163" s="36">
        <v>67</v>
      </c>
    </row>
    <row r="1164" spans="1:3" x14ac:dyDescent="0.2">
      <c r="A1164" s="21" t="s">
        <v>2968</v>
      </c>
      <c r="B1164" s="36">
        <v>0</v>
      </c>
      <c r="C1164" s="36">
        <v>38</v>
      </c>
    </row>
    <row r="1165" spans="1:3" x14ac:dyDescent="0.2">
      <c r="A1165" s="21" t="s">
        <v>2721</v>
      </c>
      <c r="B1165" s="36">
        <v>0</v>
      </c>
      <c r="C1165" s="36">
        <v>48</v>
      </c>
    </row>
    <row r="1166" spans="1:3" x14ac:dyDescent="0.2">
      <c r="A1166" s="21" t="s">
        <v>3185</v>
      </c>
      <c r="B1166" s="36">
        <v>0</v>
      </c>
      <c r="C1166" s="36">
        <v>62</v>
      </c>
    </row>
    <row r="1167" spans="1:3" x14ac:dyDescent="0.2">
      <c r="A1167" s="21" t="s">
        <v>3126</v>
      </c>
      <c r="B1167" s="36">
        <v>0</v>
      </c>
      <c r="C1167" s="36">
        <v>53</v>
      </c>
    </row>
    <row r="1168" spans="1:3" x14ac:dyDescent="0.2">
      <c r="A1168" s="21" t="s">
        <v>2955</v>
      </c>
      <c r="B1168" s="36">
        <v>0</v>
      </c>
      <c r="C1168" s="36">
        <v>67</v>
      </c>
    </row>
    <row r="1169" spans="1:3" x14ac:dyDescent="0.2">
      <c r="A1169" s="21" t="s">
        <v>2959</v>
      </c>
      <c r="B1169" s="36">
        <v>0</v>
      </c>
      <c r="C1169" s="36">
        <v>44</v>
      </c>
    </row>
    <row r="1170" spans="1:3" x14ac:dyDescent="0.2">
      <c r="A1170" s="21" t="s">
        <v>2946</v>
      </c>
      <c r="B1170" s="36">
        <v>0</v>
      </c>
      <c r="C1170" s="36">
        <v>52</v>
      </c>
    </row>
    <row r="1171" spans="1:3" x14ac:dyDescent="0.2">
      <c r="A1171" s="21" t="s">
        <v>2970</v>
      </c>
      <c r="B1171" s="36">
        <v>0</v>
      </c>
      <c r="C1171" s="36">
        <v>36</v>
      </c>
    </row>
    <row r="1172" spans="1:3" x14ac:dyDescent="0.2">
      <c r="A1172" s="21" t="s">
        <v>2969</v>
      </c>
      <c r="B1172" s="36">
        <v>0</v>
      </c>
      <c r="C1172" s="36">
        <v>74</v>
      </c>
    </row>
    <row r="1173" spans="1:3" x14ac:dyDescent="0.2">
      <c r="A1173" s="21" t="s">
        <v>3279</v>
      </c>
      <c r="B1173" s="36">
        <v>0</v>
      </c>
      <c r="C1173" s="36">
        <v>59</v>
      </c>
    </row>
    <row r="1174" spans="1:3" x14ac:dyDescent="0.2">
      <c r="A1174" s="21" t="s">
        <v>2951</v>
      </c>
      <c r="B1174" s="36">
        <v>0</v>
      </c>
      <c r="C1174" s="36">
        <v>49</v>
      </c>
    </row>
    <row r="1175" spans="1:3" x14ac:dyDescent="0.2">
      <c r="A1175" s="21" t="s">
        <v>2975</v>
      </c>
      <c r="B1175" s="36">
        <v>0</v>
      </c>
      <c r="C1175" s="36">
        <v>57</v>
      </c>
    </row>
    <row r="1176" spans="1:3" x14ac:dyDescent="0.2">
      <c r="A1176" s="21" t="s">
        <v>3282</v>
      </c>
      <c r="B1176" s="36">
        <v>0</v>
      </c>
      <c r="C1176" s="36">
        <v>59</v>
      </c>
    </row>
    <row r="1177" spans="1:3" x14ac:dyDescent="0.2">
      <c r="A1177" s="21" t="s">
        <v>2709</v>
      </c>
      <c r="B1177" s="36">
        <v>0</v>
      </c>
      <c r="C1177" s="36">
        <v>34</v>
      </c>
    </row>
    <row r="1178" spans="1:3" x14ac:dyDescent="0.2">
      <c r="A1178" s="21" t="s">
        <v>3128</v>
      </c>
      <c r="B1178" s="36">
        <v>0</v>
      </c>
      <c r="C1178" s="36">
        <v>47</v>
      </c>
    </row>
    <row r="1179" spans="1:3" x14ac:dyDescent="0.2">
      <c r="A1179" s="21" t="s">
        <v>2715</v>
      </c>
      <c r="B1179" s="36">
        <v>0</v>
      </c>
      <c r="C1179" s="36">
        <v>63</v>
      </c>
    </row>
    <row r="1180" spans="1:3" x14ac:dyDescent="0.2">
      <c r="A1180" s="21" t="s">
        <v>2505</v>
      </c>
      <c r="B1180" s="36">
        <v>131376</v>
      </c>
      <c r="C1180" s="36">
        <v>50.217549325025963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6B34-6B9C-4B49-8EE2-070213838D4A}">
  <dimension ref="A1:B27"/>
  <sheetViews>
    <sheetView zoomScale="120" zoomScaleNormal="120" workbookViewId="0">
      <selection activeCell="C25" sqref="C25"/>
    </sheetView>
  </sheetViews>
  <sheetFormatPr baseColWidth="10" defaultRowHeight="15" x14ac:dyDescent="0.2"/>
  <cols>
    <col min="1" max="16384" width="10.83203125" style="2"/>
  </cols>
  <sheetData>
    <row r="1" spans="1:2" ht="16" x14ac:dyDescent="0.2">
      <c r="A1" s="20" t="s">
        <v>4205</v>
      </c>
      <c r="B1" s="12">
        <v>700</v>
      </c>
    </row>
    <row r="2" spans="1:2" ht="16" x14ac:dyDescent="0.2">
      <c r="A2" s="20" t="s">
        <v>4206</v>
      </c>
      <c r="B2" s="12">
        <v>420</v>
      </c>
    </row>
    <row r="3" spans="1:2" ht="16" x14ac:dyDescent="0.2">
      <c r="A3" s="20" t="s">
        <v>4207</v>
      </c>
      <c r="B3" s="12">
        <v>280</v>
      </c>
    </row>
    <row r="4" spans="1:2" ht="16" x14ac:dyDescent="0.2">
      <c r="A4" s="20" t="s">
        <v>4208</v>
      </c>
      <c r="B4" s="12">
        <v>350</v>
      </c>
    </row>
    <row r="5" spans="1:2" ht="16" x14ac:dyDescent="0.2">
      <c r="A5" s="20" t="s">
        <v>4209</v>
      </c>
      <c r="B5" s="12">
        <v>210</v>
      </c>
    </row>
    <row r="6" spans="1:2" ht="16" x14ac:dyDescent="0.2">
      <c r="A6" s="20" t="s">
        <v>4210</v>
      </c>
      <c r="B6" s="12">
        <v>140</v>
      </c>
    </row>
    <row r="7" spans="1:2" ht="16" x14ac:dyDescent="0.2">
      <c r="A7" s="20" t="s">
        <v>4211</v>
      </c>
      <c r="B7" s="12">
        <v>70</v>
      </c>
    </row>
    <row r="8" spans="1:2" ht="16" x14ac:dyDescent="0.2">
      <c r="A8" s="20" t="s">
        <v>4212</v>
      </c>
      <c r="B8" s="12">
        <v>42</v>
      </c>
    </row>
    <row r="9" spans="1:2" ht="16" x14ac:dyDescent="0.2">
      <c r="A9" s="20" t="s">
        <v>4213</v>
      </c>
      <c r="B9" s="12">
        <v>28</v>
      </c>
    </row>
    <row r="10" spans="1:2" ht="16" x14ac:dyDescent="0.2">
      <c r="A10" s="20" t="s">
        <v>2484</v>
      </c>
      <c r="B10" s="12">
        <v>350</v>
      </c>
    </row>
    <row r="11" spans="1:2" ht="16" x14ac:dyDescent="0.2">
      <c r="A11" s="20" t="s">
        <v>2485</v>
      </c>
      <c r="B11" s="12">
        <v>210</v>
      </c>
    </row>
    <row r="12" spans="1:2" ht="16" x14ac:dyDescent="0.2">
      <c r="A12" s="20" t="s">
        <v>2486</v>
      </c>
      <c r="B12" s="12">
        <v>140</v>
      </c>
    </row>
    <row r="13" spans="1:2" ht="16" x14ac:dyDescent="0.2">
      <c r="A13" s="20" t="s">
        <v>2490</v>
      </c>
      <c r="B13" s="12">
        <v>175</v>
      </c>
    </row>
    <row r="14" spans="1:2" ht="16" x14ac:dyDescent="0.2">
      <c r="A14" s="20" t="s">
        <v>2491</v>
      </c>
      <c r="B14" s="12">
        <v>105</v>
      </c>
    </row>
    <row r="15" spans="1:2" ht="16" x14ac:dyDescent="0.2">
      <c r="A15" s="20" t="s">
        <v>2492</v>
      </c>
      <c r="B15" s="12">
        <v>70</v>
      </c>
    </row>
    <row r="16" spans="1:2" ht="16" x14ac:dyDescent="0.2">
      <c r="A16" s="20" t="s">
        <v>2496</v>
      </c>
      <c r="B16" s="12">
        <v>35</v>
      </c>
    </row>
    <row r="17" spans="1:2" x14ac:dyDescent="0.2">
      <c r="A17" s="20" t="s">
        <v>2497</v>
      </c>
      <c r="B17" s="20">
        <v>21</v>
      </c>
    </row>
    <row r="18" spans="1:2" x14ac:dyDescent="0.2">
      <c r="A18" s="20" t="s">
        <v>2498</v>
      </c>
      <c r="B18" s="20">
        <v>14</v>
      </c>
    </row>
    <row r="19" spans="1:2" ht="16" x14ac:dyDescent="0.2">
      <c r="A19" s="20" t="s">
        <v>2487</v>
      </c>
      <c r="B19" s="12">
        <v>0</v>
      </c>
    </row>
    <row r="20" spans="1:2" ht="16" x14ac:dyDescent="0.2">
      <c r="A20" s="20" t="s">
        <v>2488</v>
      </c>
      <c r="B20" s="12">
        <v>0</v>
      </c>
    </row>
    <row r="21" spans="1:2" ht="16" x14ac:dyDescent="0.2">
      <c r="A21" s="20" t="s">
        <v>2489</v>
      </c>
      <c r="B21" s="12">
        <v>0</v>
      </c>
    </row>
    <row r="22" spans="1:2" ht="16" x14ac:dyDescent="0.2">
      <c r="A22" s="20" t="s">
        <v>2493</v>
      </c>
      <c r="B22" s="12">
        <v>0</v>
      </c>
    </row>
    <row r="23" spans="1:2" ht="16" x14ac:dyDescent="0.2">
      <c r="A23" s="20" t="s">
        <v>2494</v>
      </c>
      <c r="B23" s="12">
        <v>0</v>
      </c>
    </row>
    <row r="24" spans="1:2" ht="16" x14ac:dyDescent="0.2">
      <c r="A24" s="20" t="s">
        <v>2495</v>
      </c>
      <c r="B24" s="12">
        <v>0</v>
      </c>
    </row>
    <row r="25" spans="1:2" ht="16" x14ac:dyDescent="0.2">
      <c r="A25" s="20" t="s">
        <v>2499</v>
      </c>
      <c r="B25" s="12">
        <v>0</v>
      </c>
    </row>
    <row r="26" spans="1:2" x14ac:dyDescent="0.2">
      <c r="A26" s="20" t="s">
        <v>2500</v>
      </c>
      <c r="B26" s="20">
        <v>0</v>
      </c>
    </row>
    <row r="27" spans="1:2" x14ac:dyDescent="0.2">
      <c r="A27" s="20" t="s">
        <v>2501</v>
      </c>
      <c r="B27" s="20"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Points</vt:lpstr>
      <vt:lpstr>Full list</vt:lpstr>
      <vt:lpstr>Ranking List</vt:lpstr>
      <vt:lpstr>Points 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Fischer</dc:creator>
  <cp:lastModifiedBy>Matthias Fischer</cp:lastModifiedBy>
  <dcterms:created xsi:type="dcterms:W3CDTF">2024-09-14T11:05:10Z</dcterms:created>
  <dcterms:modified xsi:type="dcterms:W3CDTF">2025-05-19T10:38:20Z</dcterms:modified>
</cp:coreProperties>
</file>